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3.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autoCompressPictures="0"/>
  <mc:AlternateContent xmlns:mc="http://schemas.openxmlformats.org/markup-compatibility/2006">
    <mc:Choice Requires="x15">
      <x15ac:absPath xmlns:x15ac="http://schemas.microsoft.com/office/spreadsheetml/2010/11/ac" url="https://covgov.sharepoint.com/sites/DEQ-WaterPlanning/WQM/CitMon/2026_CMG/2026CMG_ApplicationPackage/"/>
    </mc:Choice>
  </mc:AlternateContent>
  <xr:revisionPtr revIDLastSave="16" documentId="8_{5EC1D9BF-DB2E-477F-96C9-F412CE850049}" xr6:coauthVersionLast="47" xr6:coauthVersionMax="47" xr10:uidLastSave="{DA04F58B-70EC-4B7C-8E20-8A93758CF90B}"/>
  <bookViews>
    <workbookView xWindow="28680" yWindow="-120" windowWidth="29040" windowHeight="15720" xr2:uid="{00000000-000D-0000-FFFF-FFFF00000000}"/>
  </bookViews>
  <sheets>
    <sheet name="1-BEGIN HERE- Instructions" sheetId="5" r:id="rId1"/>
    <sheet name="2-Proposed Budget" sheetId="1" r:id="rId2"/>
    <sheet name="3-Awarded-Actual Budget " sheetId="4" r:id="rId3"/>
  </sheets>
  <calcPr calcId="191028"/>
  <webPublishing codePage="125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6" i="1" l="1"/>
  <c r="H29" i="1"/>
  <c r="D72" i="4"/>
  <c r="D71" i="4"/>
  <c r="D70" i="4"/>
  <c r="D69" i="4"/>
  <c r="D68" i="4"/>
  <c r="D67" i="4"/>
  <c r="K65" i="4"/>
  <c r="M64" i="4"/>
  <c r="M63" i="4"/>
  <c r="M62" i="4"/>
  <c r="M61" i="4"/>
  <c r="M65" i="4" s="1"/>
  <c r="D60" i="4"/>
  <c r="K59" i="4"/>
  <c r="D59" i="4"/>
  <c r="M58" i="4"/>
  <c r="D58" i="4"/>
  <c r="M57" i="4"/>
  <c r="D57" i="4"/>
  <c r="M56" i="4"/>
  <c r="D56" i="4"/>
  <c r="M55" i="4"/>
  <c r="D55" i="4"/>
  <c r="D54" i="4"/>
  <c r="D61" i="4" s="1"/>
  <c r="K49" i="4"/>
  <c r="M48" i="4"/>
  <c r="M47" i="4"/>
  <c r="D47" i="4"/>
  <c r="M46" i="4"/>
  <c r="D46" i="4"/>
  <c r="M45" i="4"/>
  <c r="D45" i="4"/>
  <c r="M44" i="4"/>
  <c r="D44" i="4"/>
  <c r="M43" i="4"/>
  <c r="D43" i="4"/>
  <c r="D42" i="4"/>
  <c r="D41" i="4"/>
  <c r="M40" i="4"/>
  <c r="D40" i="4"/>
  <c r="M39" i="4"/>
  <c r="D39" i="4"/>
  <c r="M38" i="4"/>
  <c r="D38" i="4"/>
  <c r="M37" i="4"/>
  <c r="D37" i="4"/>
  <c r="M36" i="4"/>
  <c r="D36" i="4"/>
  <c r="M35" i="4"/>
  <c r="D35" i="4"/>
  <c r="M34" i="4"/>
  <c r="D34" i="4"/>
  <c r="M33" i="4"/>
  <c r="D33" i="4"/>
  <c r="M29" i="4"/>
  <c r="D29" i="4"/>
  <c r="D73" i="1"/>
  <c r="D72" i="1"/>
  <c r="D70" i="1"/>
  <c r="D68" i="1"/>
  <c r="D69" i="1"/>
  <c r="D71" i="1"/>
  <c r="D48" i="4" l="1"/>
  <c r="M66" i="4"/>
  <c r="M59" i="4"/>
  <c r="M49" i="4"/>
  <c r="D73" i="4"/>
  <c r="M41" i="4"/>
  <c r="M50" i="4" s="1"/>
  <c r="D76" i="4"/>
  <c r="D74" i="1"/>
  <c r="D56" i="1"/>
  <c r="D57" i="1"/>
  <c r="D58" i="1"/>
  <c r="D59" i="1"/>
  <c r="D60" i="1"/>
  <c r="D61" i="1"/>
  <c r="D55" i="1"/>
  <c r="K60" i="1"/>
  <c r="K50" i="1"/>
  <c r="M69" i="4" l="1"/>
  <c r="M74" i="4" s="1"/>
  <c r="H28" i="1"/>
  <c r="M49" i="1"/>
  <c r="M48" i="1"/>
  <c r="M47" i="1"/>
  <c r="M46" i="1"/>
  <c r="M45" i="1"/>
  <c r="M44" i="1"/>
  <c r="M65" i="1"/>
  <c r="M64" i="1"/>
  <c r="M63" i="1"/>
  <c r="M62" i="1"/>
  <c r="M57" i="1"/>
  <c r="M58" i="1"/>
  <c r="M59" i="1"/>
  <c r="M56" i="1"/>
  <c r="M34" i="1"/>
  <c r="M35" i="1"/>
  <c r="M36" i="1"/>
  <c r="M37" i="1"/>
  <c r="M38" i="1"/>
  <c r="M39" i="1"/>
  <c r="M40" i="1"/>
  <c r="M41" i="1"/>
  <c r="D35" i="1"/>
  <c r="D36" i="1"/>
  <c r="D37" i="1"/>
  <c r="D38" i="1"/>
  <c r="D39" i="1"/>
  <c r="D40" i="1"/>
  <c r="D41" i="1"/>
  <c r="D42" i="1"/>
  <c r="D43" i="1"/>
  <c r="D44" i="1"/>
  <c r="D45" i="1"/>
  <c r="D46" i="1"/>
  <c r="D47" i="1"/>
  <c r="D48" i="1"/>
  <c r="D34" i="1"/>
  <c r="D49" i="1" l="1"/>
  <c r="M60" i="1"/>
  <c r="M50" i="1"/>
  <c r="M42" i="1"/>
  <c r="M66" i="1"/>
  <c r="M67" i="1" l="1"/>
  <c r="M51" i="1"/>
  <c r="D62" i="1"/>
  <c r="M70" i="1" l="1"/>
  <c r="D77" i="1"/>
  <c r="L73" i="1" l="1"/>
</calcChain>
</file>

<file path=xl/sharedStrings.xml><?xml version="1.0" encoding="utf-8"?>
<sst xmlns="http://schemas.openxmlformats.org/spreadsheetml/2006/main" count="237" uniqueCount="107">
  <si>
    <t>General Guidelines: For more information please refer to the RFA</t>
  </si>
  <si>
    <t>4) Mileage requests must follow the IRS rate of $0.14 per mile. All travel associated costs cannot exceed 20% of the total request</t>
  </si>
  <si>
    <t xml:space="preserve">5) Applications requesting funding for work conducted entirely by another applicant organization will be rejected; sub-organizations cannot simultaneously be a contracted partner. </t>
  </si>
  <si>
    <r>
      <t>6) Applicants</t>
    </r>
    <r>
      <rPr>
        <b/>
        <i/>
        <sz val="14"/>
        <color theme="1"/>
        <rFont val="Arial Nova"/>
        <family val="2"/>
      </rPr>
      <t xml:space="preserve"> requesting DEQ grant funding</t>
    </r>
    <r>
      <rPr>
        <sz val="14"/>
        <color theme="1"/>
        <rFont val="Arial Nova"/>
        <family val="2"/>
      </rPr>
      <t xml:space="preserve"> that will go to another applicant organization must itemize those funds</t>
    </r>
  </si>
  <si>
    <r>
      <t xml:space="preserve">7) Applicants </t>
    </r>
    <r>
      <rPr>
        <b/>
        <i/>
        <sz val="14"/>
        <color theme="1"/>
        <rFont val="Arial Nova"/>
        <family val="2"/>
      </rPr>
      <t>receiving DEQ grant funds</t>
    </r>
    <r>
      <rPr>
        <sz val="14"/>
        <color theme="1"/>
        <rFont val="Arial Nova"/>
        <family val="2"/>
      </rPr>
      <t xml:space="preserve"> from another applicant organization must itemize those funds</t>
    </r>
  </si>
  <si>
    <t>8) Funded projects must provide equipment, supplies, or training to volunteer monitors who do not receive payment for their work on the project</t>
  </si>
  <si>
    <t>Please itemize and be as specific as possible.</t>
  </si>
  <si>
    <t>Your Organization Name</t>
  </si>
  <si>
    <t>Grant Type</t>
  </si>
  <si>
    <r>
      <t xml:space="preserve">      </t>
    </r>
    <r>
      <rPr>
        <i/>
        <sz val="18"/>
        <color rgb="FF333333"/>
        <rFont val="Arial Nova"/>
        <family val="2"/>
      </rPr>
      <t>Your text here</t>
    </r>
  </si>
  <si>
    <t>Mini</t>
  </si>
  <si>
    <t>Regular</t>
  </si>
  <si>
    <t>Coordination</t>
  </si>
  <si>
    <t>COSTS  FROM CATEGORIES 1-3 MUST EQUAL AT LEAST:</t>
  </si>
  <si>
    <t xml:space="preserve">COSTS FROM CATEGORIES 4-5 CANNOT EXCEED: </t>
  </si>
  <si>
    <t>4. ADMINISTRATIVE COSTS</t>
  </si>
  <si>
    <t>1. EQUIPMENT COSTS</t>
  </si>
  <si>
    <t>ITEM DESCRIPTION</t>
  </si>
  <si>
    <t>QUANTITY</t>
  </si>
  <si>
    <t>COST PER ITEM</t>
  </si>
  <si>
    <t>TOTAL COST</t>
  </si>
  <si>
    <t xml:space="preserve">Will these funds go to another applicant? Yes (Y) or No (N) </t>
  </si>
  <si>
    <t>Please list applicant(s)</t>
  </si>
  <si>
    <t xml:space="preserve">Are these funds being received from another applicant? Yes (Y) or No (N) </t>
  </si>
  <si>
    <t>ADMINISTRATIVE DESCRIPTION</t>
  </si>
  <si>
    <t>Example: La Motte Precision pH Test Kit</t>
  </si>
  <si>
    <t>Subtotal 1</t>
  </si>
  <si>
    <t>PERSONNEL TIME</t>
  </si>
  <si>
    <t>HOURS</t>
  </si>
  <si>
    <t>COST PER HR</t>
  </si>
  <si>
    <t>Total Equipment</t>
  </si>
  <si>
    <t>Subtotal 2</t>
  </si>
  <si>
    <t>Total Admin</t>
  </si>
  <si>
    <t>2. LABORATORY COSTS</t>
  </si>
  <si>
    <t>Please list applicant(s)2</t>
  </si>
  <si>
    <t>5. TRAVEL COSTS</t>
  </si>
  <si>
    <t xml:space="preserve">Example: Sample analysis for total nitrogen provided by "applicant's laboratory" </t>
  </si>
  <si>
    <t>MILEAGE</t>
  </si>
  <si>
    <t>MILES</t>
  </si>
  <si>
    <t>IRS RATE</t>
  </si>
  <si>
    <t>OTHER TRAVEL ITEM DESCRIPTION</t>
  </si>
  <si>
    <t>Total Laboratory</t>
  </si>
  <si>
    <t>3. CONTRACTUAL SERVICES</t>
  </si>
  <si>
    <t xml:space="preserve">QUANTITY </t>
  </si>
  <si>
    <t>Total Travel</t>
  </si>
  <si>
    <t>Example: Sample analysis for total phosphorus provided by "contracted organization"</t>
  </si>
  <si>
    <t xml:space="preserve">Example: Training provided to volunteers by "contracted organization" </t>
  </si>
  <si>
    <t>TOTAL COSTS CATEGORIES 4-5</t>
  </si>
  <si>
    <t xml:space="preserve">Total Contractural </t>
  </si>
  <si>
    <t>TOTAL COSTS CATEGORIES 1-5</t>
  </si>
  <si>
    <t>TOTAL COST: CATEGORIES 1-3</t>
  </si>
  <si>
    <t xml:space="preserve">For example: </t>
  </si>
  <si>
    <t xml:space="preserve">proposed total request: </t>
  </si>
  <si>
    <t xml:space="preserve">awarded-actual total: </t>
  </si>
  <si>
    <t xml:space="preserve">proposed total categories 1-3: </t>
  </si>
  <si>
    <t>actual total categories 1-3 (90% of awarded-actual total)</t>
  </si>
  <si>
    <t>proposed total categories 4-5:</t>
  </si>
  <si>
    <t>$500 (10% of request)</t>
  </si>
  <si>
    <t>actual total categories 4-5 (10% of awarded-actual total)</t>
  </si>
  <si>
    <t xml:space="preserve">Adjust within each category as necessary to support proposed project tasks as much as possible while ensuring the general budget guidelines are met. </t>
  </si>
  <si>
    <t>Example: printing 50 training brochures</t>
  </si>
  <si>
    <t xml:space="preserve">Example: contracted lab personnel time for sample analysis </t>
  </si>
  <si>
    <t>$4,500 (90% of request)</t>
  </si>
  <si>
    <r>
      <rPr>
        <b/>
        <sz val="14"/>
        <color rgb="FF333333"/>
        <rFont val="Arial Nova"/>
        <family val="2"/>
      </rPr>
      <t>DIRECTIONS</t>
    </r>
    <r>
      <rPr>
        <sz val="14"/>
        <color rgb="FF333333"/>
        <rFont val="Arial Nova"/>
        <family val="2"/>
      </rPr>
      <t xml:space="preserve">: </t>
    </r>
    <r>
      <rPr>
        <b/>
        <sz val="16"/>
        <color rgb="FF333333"/>
        <rFont val="Arial Nova"/>
        <family val="2"/>
      </rPr>
      <t>This tab should not be completed unless partial funding is received.</t>
    </r>
    <r>
      <rPr>
        <sz val="14"/>
        <color rgb="FF333333"/>
        <rFont val="Arial Nova"/>
        <family val="2"/>
      </rPr>
      <t xml:space="preserve"> Adjust your budget proportionally based off of the allocations made in your proposed budget and the proportion these were of your total ask. Actual budgets and expenditures should remain as close as possible to the proposed budget submitted with the grant application. </t>
    </r>
  </si>
  <si>
    <t>1) Please complete the applicable sections beginning with organization name, grant type, and total request amount.</t>
  </si>
  <si>
    <t xml:space="preserve">2) Clicking on each category title and some other table headings will pop up an informational box that will provide guidance about the information required. </t>
  </si>
  <si>
    <t>3) The amount displayed at the top of the categories 1-3 and 4-5 tables will automatically calculate the minimum 80% threshold for categories 1-3 and maxium 20% threshold for categories 4-5 based on the request amount you enter into the amount requested box at the top of the budget.</t>
  </si>
  <si>
    <r>
      <t xml:space="preserve">While this template gives examples of eligible and ineligible costs, it is by no means exhaustive. If you have questions, please reach out to </t>
    </r>
    <r>
      <rPr>
        <b/>
        <sz val="11"/>
        <color theme="1"/>
        <rFont val="Arial Nova"/>
        <family val="2"/>
      </rPr>
      <t>citizenwater@deq.virginia.gov</t>
    </r>
    <r>
      <rPr>
        <sz val="11"/>
        <color theme="1"/>
        <rFont val="Arial Nova"/>
        <family val="2"/>
      </rPr>
      <t xml:space="preserve"> before the application deadline. </t>
    </r>
  </si>
  <si>
    <t xml:space="preserve">5) All costs should be itemized and should be as specific as possible. </t>
  </si>
  <si>
    <t>6) Contractual services cannot be provided by a paid employee of the applicant organization, and contractors cannot be considered a sub-organization for Coordination grant puposes during the same monitoring year.</t>
  </si>
  <si>
    <t>3) Lodging is ineligible.</t>
  </si>
  <si>
    <t>4) Mileage requests must follow the IRS rate of $0.14 per mile. All travel associated costs cannot exceed 20% of the total request.</t>
  </si>
  <si>
    <t>5) Applications requesting funding for work conducted entirely by another applicant organization will be rejected.</t>
  </si>
  <si>
    <r>
      <t>7) Applicants</t>
    </r>
    <r>
      <rPr>
        <b/>
        <i/>
        <sz val="11"/>
        <color theme="1"/>
        <rFont val="Arial Nova"/>
        <family val="2"/>
      </rPr>
      <t xml:space="preserve"> requesting DEQ grant funding</t>
    </r>
    <r>
      <rPr>
        <sz val="11"/>
        <color theme="1"/>
        <rFont val="Arial Nova"/>
        <family val="2"/>
      </rPr>
      <t xml:space="preserve"> that will go to another applicant organization must itemize those funds.</t>
    </r>
  </si>
  <si>
    <r>
      <t xml:space="preserve">8) Applicants </t>
    </r>
    <r>
      <rPr>
        <b/>
        <i/>
        <sz val="11"/>
        <color theme="1"/>
        <rFont val="Arial Nova"/>
        <family val="2"/>
      </rPr>
      <t>receiving DEQ grant funds</t>
    </r>
    <r>
      <rPr>
        <sz val="11"/>
        <color theme="1"/>
        <rFont val="Arial Nova"/>
        <family val="2"/>
      </rPr>
      <t xml:space="preserve"> from another applicant organization must itemize those funds.</t>
    </r>
  </si>
  <si>
    <t>9) Funded projects must provide equipment, supplies, or training to volunteer monitors who do not receive payment for their work on the project.</t>
  </si>
  <si>
    <t>Example Equipment Costs</t>
  </si>
  <si>
    <t>Field test kits, probes, nets, sample containers and manuals and other supplies as appropriate. Includes sampling/training supplies used for project by applicant's volunteers or sub-orgs. Doesn't include laboratory costs for analyses, supplies, or equipment.</t>
  </si>
  <si>
    <t>Example Laboratory Costs</t>
  </si>
  <si>
    <t xml:space="preserve">Laboratory costs are most often those incurred by an applicant with an internal laboratory. These costs would be associated with laboratory analyses. If a contracted lab, do not duplicate costs between category 2 &amp; 3. </t>
  </si>
  <si>
    <t>Example Contractual Services</t>
  </si>
  <si>
    <t xml:space="preserve">Services or supplies provided by an entity external to the applicant organization. Monitoring services, contracted lab analyses, lab supplies, training, etc. provided at cost to the applicant. </t>
  </si>
  <si>
    <r>
      <t xml:space="preserve">2) Total costs from categories 1-3 (equipment, laboratory, contractual) should account </t>
    </r>
    <r>
      <rPr>
        <b/>
        <sz val="11"/>
        <color rgb="FF333333"/>
        <rFont val="Arial Nova"/>
        <family val="2"/>
      </rPr>
      <t>for at least 80%</t>
    </r>
    <r>
      <rPr>
        <sz val="11"/>
        <color rgb="FF333333"/>
        <rFont val="Arial Nova"/>
        <family val="2"/>
      </rPr>
      <t xml:space="preserve"> of your request.</t>
    </r>
  </si>
  <si>
    <r>
      <t xml:space="preserve">1) Total costs from categories 4-5 (administrative &amp; travel) </t>
    </r>
    <r>
      <rPr>
        <b/>
        <sz val="11"/>
        <color rgb="FF333333"/>
        <rFont val="Arial Nova"/>
        <family val="2"/>
      </rPr>
      <t>cannot exceed 20%</t>
    </r>
    <r>
      <rPr>
        <sz val="11"/>
        <color rgb="FF333333"/>
        <rFont val="Arial Nova"/>
        <family val="2"/>
      </rPr>
      <t xml:space="preserve"> of your request.</t>
    </r>
  </si>
  <si>
    <t>At least 80%</t>
  </si>
  <si>
    <t>Example Administrative Costs</t>
  </si>
  <si>
    <t>Example Travel Costs</t>
  </si>
  <si>
    <t>Cannot exceed 20%</t>
  </si>
  <si>
    <t>If seeking funds to cover mileage reimbursement for volunteer sample collection and sample transport, the IRS rate of $0.14 per mile for charitable organizations must be used. Lodging is ineligible.</t>
  </si>
  <si>
    <t>5) Applications requesting funding for work conducted entirely by another applicant organization will be rejected</t>
  </si>
  <si>
    <t>9) Contractual services cannot be provided by a paid employee of the applicant organization, and contractors cannot be considered a sub-organization for Coordination grant puposes during the same monitoring year.</t>
  </si>
  <si>
    <t>1) Total costs from categories 4-5 (administrative &amp; travel) cannot exceed 20% of your request</t>
  </si>
  <si>
    <t>2) Total costs from categories 1-3 (equipment, laboratory, contractual) should account for at least 80% of your request</t>
  </si>
  <si>
    <t>3) Lodging is ineligible</t>
  </si>
  <si>
    <t xml:space="preserve">4) Totals for each category will be automatically calculated and will display in red or green to indicate disagreement or agreement, respectively, with the required allocation thresholds, above.  </t>
  </si>
  <si>
    <t>Admin fees, staff time for tasks pertinent to project activities, personnel time for contracted services. Costs for educational materials, etc. Personnel time for volunteer coordination and/or training. Time for other DEQ Citizen Monitoring Grant tasks may be included. Rent or purchase of facilities or office space is ineligible.</t>
  </si>
  <si>
    <t>2026 DEQ Citizen Monitoring Grant Budget Proposal</t>
  </si>
  <si>
    <t>TOTAL SUM ALL CATEGORIES; OFFICIAL REQUEST AMOUNT</t>
  </si>
  <si>
    <t>Estimated 80% minimum for categories 1-3 (based on estimated request amount)</t>
  </si>
  <si>
    <t>Estimated 20% maximum for categories 4-5 (based on estimated request amount)</t>
  </si>
  <si>
    <r>
      <rPr>
        <b/>
        <sz val="14"/>
        <color rgb="FF333333"/>
        <rFont val="Arial Nova"/>
        <family val="2"/>
      </rPr>
      <t>DIRECTIONS</t>
    </r>
    <r>
      <rPr>
        <sz val="14"/>
        <color rgb="FF333333"/>
        <rFont val="Arial Nova"/>
        <family val="2"/>
      </rPr>
      <t xml:space="preserve">: Clicking on each category title and some other table headings will pop up an informational box that will provide guidance about the information required. Please complete the applicable sections beginning with organization name, grant type, and estimated request amount. </t>
    </r>
    <r>
      <rPr>
        <sz val="14"/>
        <color rgb="FFC00000"/>
        <rFont val="Arial Nova"/>
        <family val="2"/>
      </rPr>
      <t xml:space="preserve">The estimated request amount should be used to plan categorical requests and confirm initial agreement/disagreement with the budget requirements. Based on the estimated request amount, estimations of the minimum 80% threshold for categories 1-3 and maximum 20% threshold for categories 4-5 will also be displayed. </t>
    </r>
    <r>
      <rPr>
        <sz val="14"/>
        <color rgb="FF333333"/>
        <rFont val="Arial Nova"/>
        <family val="2"/>
      </rPr>
      <t>Totals for each category will be automatically calculated and will display in red or green to indicate disagreement or agreement, respectively, with the required allocation thresholds based on the offical request amount auto calculated at the bottom right of the budget in cell L24.</t>
    </r>
    <r>
      <rPr>
        <b/>
        <sz val="14"/>
        <rFont val="Arial Nova"/>
        <family val="2"/>
      </rPr>
      <t xml:space="preserve"> </t>
    </r>
    <r>
      <rPr>
        <b/>
        <sz val="14"/>
        <color rgb="FFC00000"/>
        <rFont val="Arial Nova"/>
        <family val="2"/>
      </rPr>
      <t>Only the official budget request auto calculated at the bottom of the budget will be used for grant award purposes</t>
    </r>
    <r>
      <rPr>
        <sz val="14"/>
        <color rgb="FF333333"/>
        <rFont val="Arial Nova"/>
        <family val="2"/>
      </rPr>
      <t xml:space="preserve">. All costs should be itemized and should be as specific as possible. While this template gives examples of eligible and ineligible costs, it is by no means exhaustive. If you have questions, please reach out to </t>
    </r>
    <r>
      <rPr>
        <b/>
        <i/>
        <sz val="14"/>
        <color rgb="FF333333"/>
        <rFont val="Arial Nova"/>
        <family val="2"/>
      </rPr>
      <t>citizenwater@deq.virginia.gov</t>
    </r>
    <r>
      <rPr>
        <b/>
        <sz val="14"/>
        <color rgb="FF333333"/>
        <rFont val="Arial Nova"/>
        <family val="2"/>
      </rPr>
      <t xml:space="preserve"> </t>
    </r>
    <r>
      <rPr>
        <b/>
        <u/>
        <sz val="14"/>
        <color rgb="FF333333"/>
        <rFont val="Arial Nova"/>
        <family val="2"/>
      </rPr>
      <t>before the application deadline.</t>
    </r>
    <r>
      <rPr>
        <sz val="14"/>
        <color rgb="FF333333"/>
        <rFont val="Arial Nova"/>
        <family val="2"/>
      </rPr>
      <t xml:space="preserve"> </t>
    </r>
  </si>
  <si>
    <t xml:space="preserve">2026 DEQ Citizen Monitoring Grant Budget </t>
  </si>
  <si>
    <t>Total award from DEQ</t>
  </si>
  <si>
    <t>enter the total amount awarded by DEQ</t>
  </si>
  <si>
    <r>
      <rPr>
        <b/>
        <sz val="11"/>
        <color theme="1"/>
        <rFont val="Arial Nova"/>
        <family val="2"/>
      </rPr>
      <t>DIRECTIONS:</t>
    </r>
    <r>
      <rPr>
        <sz val="11"/>
        <color theme="1"/>
        <rFont val="Arial Nova"/>
        <family val="2"/>
      </rPr>
      <t xml:space="preserve"> </t>
    </r>
    <r>
      <rPr>
        <b/>
        <sz val="11"/>
        <color rgb="FFC00000"/>
        <rFont val="Arial Nova"/>
        <family val="2"/>
      </rPr>
      <t>Complete only tab-2 Proposed Budget for submission with the application.</t>
    </r>
    <r>
      <rPr>
        <sz val="11"/>
        <color theme="1"/>
        <rFont val="Arial Nova"/>
        <family val="2"/>
      </rPr>
      <t xml:space="preserve"> Tab-3 Awarded-Actual Budget should only be completed if partial funding is awarded. </t>
    </r>
  </si>
  <si>
    <t xml:space="preserve">Estimated request amount </t>
  </si>
  <si>
    <t>enter estimated request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</si>
</sst>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5" formatCode="&quot;$&quot;#,##0_);\(&quot;$&quot;#,##0\)"/>
    <numFmt numFmtId="6" formatCode="&quot;$&quot;#,##0_);[Red]\(&quot;$&quot;#,##0\)"/>
    <numFmt numFmtId="164" formatCode="&quot;$&quot;#,##0"/>
    <numFmt numFmtId="165" formatCode="&quot;$&quot;#,##0.00"/>
    <numFmt numFmtId="166" formatCode="&quot;$&quot;#,##0.0"/>
  </numFmts>
  <fonts count="56" x14ac:knownFonts="1">
    <font>
      <sz val="10"/>
      <color theme="1"/>
      <name val="Microsoft Sans Serif"/>
      <family val="2"/>
      <scheme val="minor"/>
    </font>
    <font>
      <sz val="8"/>
      <color theme="1"/>
      <name val="Arial"/>
      <family val="2"/>
    </font>
    <font>
      <sz val="10"/>
      <color theme="1"/>
      <name val="Microsoft Sans Serif"/>
      <family val="2"/>
      <scheme val="minor"/>
    </font>
    <font>
      <b/>
      <sz val="14"/>
      <color rgb="FF333333"/>
      <name val="Arial Nova"/>
      <family val="2"/>
    </font>
    <font>
      <sz val="14"/>
      <color rgb="FF333333"/>
      <name val="Arial Nova"/>
      <family val="2"/>
    </font>
    <font>
      <b/>
      <i/>
      <sz val="14"/>
      <color rgb="FF333333"/>
      <name val="Arial Nova"/>
      <family val="2"/>
    </font>
    <font>
      <b/>
      <u/>
      <sz val="14"/>
      <color rgb="FF333333"/>
      <name val="Arial Nova"/>
      <family val="2"/>
    </font>
    <font>
      <sz val="14"/>
      <color indexed="63"/>
      <name val="Arial Nova"/>
      <family val="2"/>
    </font>
    <font>
      <b/>
      <sz val="14"/>
      <color theme="1"/>
      <name val="Arial Nova"/>
      <family val="2"/>
    </font>
    <font>
      <b/>
      <sz val="14"/>
      <name val="Arial Nova"/>
      <family val="2"/>
    </font>
    <font>
      <b/>
      <sz val="14"/>
      <color indexed="63"/>
      <name val="Arial Nova"/>
      <family val="2"/>
    </font>
    <font>
      <b/>
      <sz val="10"/>
      <color theme="1"/>
      <name val="Arial Nova"/>
      <family val="2"/>
    </font>
    <font>
      <sz val="10"/>
      <color indexed="63"/>
      <name val="Arial Nova"/>
      <family val="2"/>
    </font>
    <font>
      <sz val="12"/>
      <color rgb="FF333333"/>
      <name val="Arial Nova"/>
      <family val="2"/>
    </font>
    <font>
      <sz val="10"/>
      <name val="Arial Nova"/>
      <family val="2"/>
    </font>
    <font>
      <sz val="12"/>
      <name val="Arial Nova"/>
      <family val="2"/>
    </font>
    <font>
      <sz val="10"/>
      <color theme="1"/>
      <name val="Arial Nova"/>
      <family val="2"/>
    </font>
    <font>
      <sz val="30"/>
      <color theme="3"/>
      <name val="Arial Nova"/>
      <family val="2"/>
    </font>
    <font>
      <sz val="10"/>
      <color theme="0"/>
      <name val="Arial Nova"/>
      <family val="2"/>
    </font>
    <font>
      <b/>
      <sz val="16"/>
      <color theme="3"/>
      <name val="Arial Nova"/>
      <family val="2"/>
    </font>
    <font>
      <b/>
      <sz val="18"/>
      <color theme="3"/>
      <name val="Arial Nova"/>
      <family val="2"/>
    </font>
    <font>
      <sz val="12"/>
      <color theme="3"/>
      <name val="Arial Nova"/>
      <family val="2"/>
    </font>
    <font>
      <sz val="10"/>
      <color theme="3"/>
      <name val="Arial Nova"/>
      <family val="2"/>
    </font>
    <font>
      <sz val="12"/>
      <color theme="9"/>
      <name val="Arial Nova"/>
      <family val="2"/>
    </font>
    <font>
      <sz val="12"/>
      <color theme="1"/>
      <name val="Arial Nova"/>
      <family val="2"/>
    </font>
    <font>
      <sz val="11"/>
      <color theme="1"/>
      <name val="Arial Nova"/>
      <family val="2"/>
    </font>
    <font>
      <b/>
      <sz val="12"/>
      <color theme="9"/>
      <name val="Arial Nova"/>
      <family val="2"/>
    </font>
    <font>
      <b/>
      <sz val="12"/>
      <name val="Arial Nova"/>
      <family val="2"/>
    </font>
    <font>
      <b/>
      <sz val="12"/>
      <color theme="3"/>
      <name val="Arial Nova"/>
      <family val="2"/>
    </font>
    <font>
      <b/>
      <sz val="12"/>
      <color theme="1"/>
      <name val="Arial Nova"/>
      <family val="2"/>
    </font>
    <font>
      <b/>
      <sz val="14"/>
      <color theme="3"/>
      <name val="Arial Nova"/>
      <family val="2"/>
    </font>
    <font>
      <i/>
      <sz val="12"/>
      <color theme="1"/>
      <name val="Arial Nova"/>
      <family val="2"/>
    </font>
    <font>
      <sz val="24"/>
      <color theme="1"/>
      <name val="Arial Black"/>
      <family val="2"/>
    </font>
    <font>
      <sz val="14"/>
      <color theme="1"/>
      <name val="Arial Nova"/>
      <family val="2"/>
    </font>
    <font>
      <u/>
      <sz val="14"/>
      <color theme="1"/>
      <name val="Arial Nova"/>
      <family val="2"/>
    </font>
    <font>
      <i/>
      <sz val="18"/>
      <color rgb="FF333333"/>
      <name val="Arial Nova"/>
      <family val="2"/>
    </font>
    <font>
      <sz val="18"/>
      <color theme="1"/>
      <name val="Arial Nova"/>
      <family val="2"/>
    </font>
    <font>
      <b/>
      <sz val="18"/>
      <color theme="1"/>
      <name val="Arial Nova"/>
      <family val="2"/>
    </font>
    <font>
      <b/>
      <sz val="18"/>
      <name val="Arial Nova"/>
      <family val="2"/>
    </font>
    <font>
      <i/>
      <sz val="18"/>
      <color indexed="63"/>
      <name val="Arial Nova"/>
      <family val="2"/>
    </font>
    <font>
      <b/>
      <i/>
      <sz val="14"/>
      <color theme="1"/>
      <name val="Arial Nova"/>
      <family val="2"/>
    </font>
    <font>
      <b/>
      <sz val="20"/>
      <color theme="1"/>
      <name val="Arial Nova"/>
      <family val="2"/>
    </font>
    <font>
      <sz val="24"/>
      <color rgb="FF333333"/>
      <name val="Arial Nova"/>
      <family val="2"/>
    </font>
    <font>
      <sz val="18"/>
      <color rgb="FF333333"/>
      <name val="Arial Nova"/>
      <family val="2"/>
    </font>
    <font>
      <b/>
      <sz val="16"/>
      <color rgb="FF333333"/>
      <name val="Arial Nova"/>
      <family val="2"/>
    </font>
    <font>
      <b/>
      <sz val="11"/>
      <color theme="1"/>
      <name val="Arial Nova"/>
      <family val="2"/>
    </font>
    <font>
      <b/>
      <sz val="11"/>
      <color rgb="FFC00000"/>
      <name val="Arial Nova"/>
      <family val="2"/>
    </font>
    <font>
      <sz val="11"/>
      <color rgb="FF000000"/>
      <name val="Arial Black"/>
      <family val="2"/>
    </font>
    <font>
      <sz val="11"/>
      <color rgb="FF333333"/>
      <name val="Arial Nova"/>
      <family val="2"/>
    </font>
    <font>
      <b/>
      <i/>
      <sz val="11"/>
      <color theme="1"/>
      <name val="Arial Nova"/>
      <family val="2"/>
    </font>
    <font>
      <b/>
      <sz val="11"/>
      <color rgb="FF333333"/>
      <name val="Arial Nova"/>
      <family val="2"/>
    </font>
    <font>
      <sz val="14"/>
      <color rgb="FFC00000"/>
      <name val="Arial Nova"/>
      <family val="2"/>
    </font>
    <font>
      <b/>
      <sz val="14"/>
      <color rgb="FFC00000"/>
      <name val="Arial Nova"/>
      <family val="2"/>
    </font>
    <font>
      <sz val="18"/>
      <name val="Arial Nova"/>
      <family val="2"/>
    </font>
    <font>
      <b/>
      <i/>
      <sz val="18"/>
      <color rgb="FF333333"/>
      <name val="Arial Nova"/>
      <family val="2"/>
    </font>
    <font>
      <b/>
      <sz val="18"/>
      <color indexed="63"/>
      <name val="Arial Nova"/>
      <family val="2"/>
    </font>
  </fonts>
  <fills count="14">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0" tint="-0.14999847407452621"/>
        <bgColor indexed="64"/>
      </patternFill>
    </fill>
    <fill>
      <patternFill patternType="lightDown">
        <bgColor theme="3" tint="0.79998168889431442"/>
      </patternFill>
    </fill>
    <fill>
      <patternFill patternType="solid">
        <fgColor theme="7" tint="0.59999389629810485"/>
        <bgColor indexed="64"/>
      </patternFill>
    </fill>
    <fill>
      <patternFill patternType="solid">
        <fgColor theme="0" tint="-0.249977111117893"/>
        <bgColor indexed="64"/>
      </patternFill>
    </fill>
    <fill>
      <patternFill patternType="solid">
        <fgColor rgb="FF8EA9DB"/>
        <bgColor indexed="64"/>
      </patternFill>
    </fill>
    <fill>
      <patternFill patternType="solid">
        <fgColor rgb="FFFFC000"/>
        <bgColor indexed="64"/>
      </patternFill>
    </fill>
    <fill>
      <patternFill patternType="solid">
        <fgColor rgb="FFE2EFDA"/>
        <bgColor indexed="64"/>
      </patternFill>
    </fill>
    <fill>
      <patternFill patternType="solid">
        <fgColor rgb="FFB4C6E7"/>
        <bgColor rgb="FF000000"/>
      </patternFill>
    </fill>
  </fills>
  <borders count="178">
    <border>
      <left/>
      <right/>
      <top/>
      <bottom/>
      <diagonal/>
    </border>
    <border>
      <left/>
      <right/>
      <top style="medium">
        <color theme="3"/>
      </top>
      <bottom/>
      <diagonal/>
    </border>
    <border>
      <left style="medium">
        <color theme="6" tint="0.79998168889431442"/>
      </left>
      <right style="medium">
        <color theme="6" tint="0.79998168889431442"/>
      </right>
      <top style="medium">
        <color theme="6" tint="0.79998168889431442"/>
      </top>
      <bottom style="medium">
        <color theme="6" tint="0.79998168889431442"/>
      </bottom>
      <diagonal/>
    </border>
    <border>
      <left style="medium">
        <color theme="6" tint="0.79998168889431442"/>
      </left>
      <right style="medium">
        <color theme="6" tint="0.79998168889431442"/>
      </right>
      <top style="medium">
        <color theme="6" tint="0.79998168889431442"/>
      </top>
      <bottom/>
      <diagonal/>
    </border>
    <border>
      <left style="medium">
        <color theme="6" tint="0.79998168889431442"/>
      </left>
      <right style="medium">
        <color theme="6" tint="0.79998168889431442"/>
      </right>
      <top/>
      <bottom style="medium">
        <color theme="4" tint="0.79998168889431442"/>
      </bottom>
      <diagonal/>
    </border>
    <border>
      <left style="medium">
        <color theme="6" tint="0.79998168889431442"/>
      </left>
      <right style="medium">
        <color theme="6" tint="0.79998168889431442"/>
      </right>
      <top/>
      <bottom style="medium">
        <color theme="6" tint="0.79998168889431442"/>
      </bottom>
      <diagonal/>
    </border>
    <border>
      <left style="medium">
        <color theme="6" tint="0.79998168889431442"/>
      </left>
      <right style="medium">
        <color theme="6" tint="0.79998168889431442"/>
      </right>
      <top style="medium">
        <color theme="4" tint="0.79998168889431442"/>
      </top>
      <bottom style="medium">
        <color theme="6" tint="0.79998168889431442"/>
      </bottom>
      <diagonal/>
    </border>
    <border>
      <left style="medium">
        <color theme="6" tint="0.79998168889431442"/>
      </left>
      <right style="medium">
        <color theme="6" tint="0.79998168889431442"/>
      </right>
      <top/>
      <bottom/>
      <diagonal/>
    </border>
    <border>
      <left style="medium">
        <color theme="6" tint="0.79998168889431442"/>
      </left>
      <right style="medium">
        <color theme="6" tint="0.79998168889431442"/>
      </right>
      <top style="medium">
        <color theme="6" tint="0.79998168889431442"/>
      </top>
      <bottom style="medium">
        <color theme="4" tint="0.79998168889431442"/>
      </bottom>
      <diagonal/>
    </border>
    <border>
      <left style="medium">
        <color theme="6" tint="0.79998168889431442"/>
      </left>
      <right style="medium">
        <color theme="6" tint="0.79998168889431442"/>
      </right>
      <top style="medium">
        <color theme="3"/>
      </top>
      <bottom/>
      <diagonal/>
    </border>
    <border>
      <left style="medium">
        <color theme="6" tint="0.79998168889431442"/>
      </left>
      <right style="medium">
        <color theme="6" tint="0.79998168889431442"/>
      </right>
      <top style="medium">
        <color theme="6" tint="0.79998168889431442"/>
      </top>
      <bottom style="medium">
        <color theme="3"/>
      </bottom>
      <diagonal/>
    </border>
    <border>
      <left style="medium">
        <color theme="6" tint="0.79998168889431442"/>
      </left>
      <right style="medium">
        <color theme="6" tint="0.79998168889431442"/>
      </right>
      <top style="medium">
        <color theme="3"/>
      </top>
      <bottom style="medium">
        <color theme="6" tint="0.79998168889431442"/>
      </bottom>
      <diagonal/>
    </border>
    <border>
      <left/>
      <right style="medium">
        <color theme="6" tint="0.79998168889431442"/>
      </right>
      <top/>
      <bottom/>
      <diagonal/>
    </border>
    <border>
      <left style="medium">
        <color theme="6" tint="0.79998168889431442"/>
      </left>
      <right/>
      <top/>
      <bottom/>
      <diagonal/>
    </border>
    <border>
      <left style="medium">
        <color theme="6" tint="0.79995117038483843"/>
      </left>
      <right style="medium">
        <color theme="6" tint="0.79995117038483843"/>
      </right>
      <top style="medium">
        <color theme="6" tint="0.79995117038483843"/>
      </top>
      <bottom style="medium">
        <color theme="6" tint="0.79995117038483843"/>
      </bottom>
      <diagonal/>
    </border>
    <border>
      <left/>
      <right/>
      <top/>
      <bottom style="thin">
        <color indexed="64"/>
      </bottom>
      <diagonal/>
    </border>
    <border>
      <left style="medium">
        <color theme="6" tint="0.79995117038483843"/>
      </left>
      <right/>
      <top style="medium">
        <color theme="6" tint="0.79995117038483843"/>
      </top>
      <bottom style="medium">
        <color theme="6" tint="0.79995117038483843"/>
      </bottom>
      <diagonal/>
    </border>
    <border>
      <left/>
      <right/>
      <top/>
      <bottom style="medium">
        <color theme="4" tint="0.79998168889431442"/>
      </bottom>
      <diagonal/>
    </border>
    <border>
      <left/>
      <right style="medium">
        <color theme="6" tint="0.79998168889431442"/>
      </right>
      <top/>
      <bottom style="medium">
        <color theme="4" tint="0.7999816888943144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medium">
        <color theme="6" tint="0.79998168889431442"/>
      </right>
      <top/>
      <bottom/>
      <diagonal/>
    </border>
    <border>
      <left style="thin">
        <color auto="1"/>
      </left>
      <right style="medium">
        <color theme="6" tint="0.79998168889431442"/>
      </right>
      <top style="medium">
        <color theme="6" tint="0.79998168889431442"/>
      </top>
      <bottom style="medium">
        <color theme="6" tint="0.79998168889431442"/>
      </bottom>
      <diagonal/>
    </border>
    <border>
      <left style="thin">
        <color auto="1"/>
      </left>
      <right style="medium">
        <color theme="6" tint="0.79998168889431442"/>
      </right>
      <top style="medium">
        <color theme="6" tint="0.79998168889431442"/>
      </top>
      <bottom/>
      <diagonal/>
    </border>
    <border>
      <left style="thin">
        <color auto="1"/>
      </left>
      <right/>
      <top/>
      <bottom style="thin">
        <color auto="1"/>
      </bottom>
      <diagonal/>
    </border>
    <border>
      <left/>
      <right style="thin">
        <color auto="1"/>
      </right>
      <top/>
      <bottom style="thin">
        <color auto="1"/>
      </bottom>
      <diagonal/>
    </border>
    <border>
      <left/>
      <right style="medium">
        <color theme="6" tint="0.79998168889431442"/>
      </right>
      <top style="medium">
        <color theme="3"/>
      </top>
      <bottom/>
      <diagonal/>
    </border>
    <border>
      <left/>
      <right/>
      <top style="medium">
        <color theme="4" tint="0.79998168889431442"/>
      </top>
      <bottom style="medium">
        <color theme="4" tint="0.79998168889431442"/>
      </bottom>
      <diagonal/>
    </border>
    <border>
      <left style="medium">
        <color theme="4" tint="0.79998168889431442"/>
      </left>
      <right/>
      <top/>
      <bottom style="medium">
        <color theme="3"/>
      </bottom>
      <diagonal/>
    </border>
    <border>
      <left style="thin">
        <color auto="1"/>
      </left>
      <right/>
      <top/>
      <bottom style="thin">
        <color theme="4"/>
      </bottom>
      <diagonal/>
    </border>
    <border>
      <left/>
      <right/>
      <top/>
      <bottom style="thin">
        <color theme="4"/>
      </bottom>
      <diagonal/>
    </border>
    <border>
      <left style="thin">
        <color auto="1"/>
      </left>
      <right/>
      <top/>
      <bottom style="thin">
        <color theme="8" tint="0.59996337778862885"/>
      </bottom>
      <diagonal/>
    </border>
    <border>
      <left/>
      <right/>
      <top/>
      <bottom style="thin">
        <color theme="8" tint="0.59996337778862885"/>
      </bottom>
      <diagonal/>
    </border>
    <border>
      <left/>
      <right/>
      <top style="thin">
        <color theme="8" tint="0.59996337778862885"/>
      </top>
      <bottom style="thin">
        <color theme="8" tint="0.59996337778862885"/>
      </bottom>
      <diagonal/>
    </border>
    <border>
      <left/>
      <right style="thin">
        <color indexed="64"/>
      </right>
      <top/>
      <bottom style="thin">
        <color theme="8" tint="0.59996337778862885"/>
      </bottom>
      <diagonal/>
    </border>
    <border>
      <left/>
      <right style="thin">
        <color indexed="64"/>
      </right>
      <top style="thin">
        <color theme="8" tint="0.59996337778862885"/>
      </top>
      <bottom style="thin">
        <color theme="8" tint="0.59996337778862885"/>
      </bottom>
      <diagonal/>
    </border>
    <border>
      <left/>
      <right style="thin">
        <color indexed="64"/>
      </right>
      <top/>
      <bottom style="thin">
        <color theme="4"/>
      </bottom>
      <diagonal/>
    </border>
    <border>
      <left/>
      <right/>
      <top/>
      <bottom style="medium">
        <color auto="1"/>
      </bottom>
      <diagonal/>
    </border>
    <border>
      <left style="thin">
        <color theme="8" tint="0.79998168889431442"/>
      </left>
      <right/>
      <top/>
      <bottom style="thin">
        <color auto="1"/>
      </bottom>
      <diagonal/>
    </border>
    <border>
      <left style="medium">
        <color theme="6" tint="0.79995117038483843"/>
      </left>
      <right style="medium">
        <color theme="6" tint="0.79995117038483843"/>
      </right>
      <top style="medium">
        <color theme="6" tint="0.79995117038483843"/>
      </top>
      <bottom/>
      <diagonal/>
    </border>
    <border>
      <left style="medium">
        <color theme="6" tint="0.79995117038483843"/>
      </left>
      <right/>
      <top style="medium">
        <color theme="6" tint="0.79995117038483843"/>
      </top>
      <bottom/>
      <diagonal/>
    </border>
    <border>
      <left style="medium">
        <color theme="4" tint="0.79998168889431442"/>
      </left>
      <right style="medium">
        <color theme="4" tint="0.79998168889431442"/>
      </right>
      <top style="medium">
        <color auto="1"/>
      </top>
      <bottom/>
      <diagonal/>
    </border>
    <border>
      <left style="medium">
        <color theme="4" tint="0.79998168889431442"/>
      </left>
      <right/>
      <top style="medium">
        <color auto="1"/>
      </top>
      <bottom/>
      <diagonal/>
    </border>
    <border>
      <left style="medium">
        <color theme="4" tint="0.79998168889431442"/>
      </left>
      <right style="medium">
        <color theme="6" tint="0.79998168889431442"/>
      </right>
      <top style="medium">
        <color theme="3"/>
      </top>
      <bottom/>
      <diagonal/>
    </border>
    <border>
      <left style="medium">
        <color theme="6" tint="0.79998168889431442"/>
      </left>
      <right style="medium">
        <color theme="6" tint="0.79995117038483843"/>
      </right>
      <top style="medium">
        <color theme="3"/>
      </top>
      <bottom/>
      <diagonal/>
    </border>
    <border>
      <left style="medium">
        <color theme="6" tint="0.79998168889431442"/>
      </left>
      <right style="medium">
        <color theme="6" tint="0.79995117038483843"/>
      </right>
      <top/>
      <bottom/>
      <diagonal/>
    </border>
    <border>
      <left style="medium">
        <color theme="6" tint="0.79995117038483843"/>
      </left>
      <right style="medium">
        <color theme="6" tint="0.79992065187536243"/>
      </right>
      <top style="medium">
        <color theme="3"/>
      </top>
      <bottom/>
      <diagonal/>
    </border>
    <border>
      <left style="medium">
        <color theme="6" tint="0.79995117038483843"/>
      </left>
      <right style="medium">
        <color theme="6" tint="0.79992065187536243"/>
      </right>
      <top/>
      <bottom/>
      <diagonal/>
    </border>
    <border>
      <left style="medium">
        <color theme="6" tint="0.79992065187536243"/>
      </left>
      <right style="medium">
        <color theme="6" tint="0.79989013336588644"/>
      </right>
      <top/>
      <bottom/>
      <diagonal/>
    </border>
    <border>
      <left style="medium">
        <color theme="6" tint="0.79995117038483843"/>
      </left>
      <right style="medium">
        <color theme="6" tint="0.79992065187536243"/>
      </right>
      <top/>
      <bottom style="medium">
        <color theme="1"/>
      </bottom>
      <diagonal/>
    </border>
    <border>
      <left style="medium">
        <color theme="6" tint="0.79992065187536243"/>
      </left>
      <right style="medium">
        <color theme="6" tint="0.79989013336588644"/>
      </right>
      <top/>
      <bottom style="medium">
        <color theme="1"/>
      </bottom>
      <diagonal/>
    </border>
    <border>
      <left/>
      <right style="thin">
        <color auto="1"/>
      </right>
      <top/>
      <bottom style="medium">
        <color theme="1"/>
      </bottom>
      <diagonal/>
    </border>
    <border>
      <left style="thin">
        <color theme="4"/>
      </left>
      <right style="medium">
        <color theme="6" tint="0.79998168889431442"/>
      </right>
      <top/>
      <bottom/>
      <diagonal/>
    </border>
    <border>
      <left/>
      <right style="medium">
        <color theme="6" tint="0.79995117038483843"/>
      </right>
      <top/>
      <bottom/>
      <diagonal/>
    </border>
    <border>
      <left/>
      <right/>
      <top style="medium">
        <color theme="1"/>
      </top>
      <bottom/>
      <diagonal/>
    </border>
    <border>
      <left style="medium">
        <color theme="6" tint="0.79998168889431442"/>
      </left>
      <right style="medium">
        <color theme="6" tint="0.79995117038483843"/>
      </right>
      <top style="thin">
        <color theme="4"/>
      </top>
      <bottom style="medium">
        <color theme="4" tint="0.79998168889431442"/>
      </bottom>
      <diagonal/>
    </border>
    <border>
      <left style="medium">
        <color theme="6" tint="0.79998168889431442"/>
      </left>
      <right style="medium">
        <color theme="6" tint="0.79995117038483843"/>
      </right>
      <top/>
      <bottom style="medium">
        <color theme="6" tint="0.79998168889431442"/>
      </bottom>
      <diagonal/>
    </border>
    <border>
      <left style="medium">
        <color theme="6" tint="0.79998168889431442"/>
      </left>
      <right style="medium">
        <color theme="6" tint="0.79995117038483843"/>
      </right>
      <top/>
      <bottom style="medium">
        <color theme="4" tint="0.79998168889431442"/>
      </bottom>
      <diagonal/>
    </border>
    <border>
      <left style="medium">
        <color theme="6" tint="0.79998168889431442"/>
      </left>
      <right style="medium">
        <color theme="6" tint="0.79995117038483843"/>
      </right>
      <top style="medium">
        <color theme="6" tint="0.79998168889431442"/>
      </top>
      <bottom style="medium">
        <color theme="3"/>
      </bottom>
      <diagonal/>
    </border>
    <border>
      <left style="medium">
        <color theme="6" tint="0.79995117038483843"/>
      </left>
      <right style="medium">
        <color theme="6" tint="0.79992065187536243"/>
      </right>
      <top style="thin">
        <color theme="4"/>
      </top>
      <bottom style="medium">
        <color theme="4" tint="0.79998168889431442"/>
      </bottom>
      <diagonal/>
    </border>
    <border>
      <left style="medium">
        <color theme="6" tint="0.79992065187536243"/>
      </left>
      <right style="medium">
        <color theme="6" tint="0.79989013336588644"/>
      </right>
      <top style="thin">
        <color theme="4"/>
      </top>
      <bottom style="medium">
        <color theme="4" tint="0.79998168889431442"/>
      </bottom>
      <diagonal/>
    </border>
    <border>
      <left style="medium">
        <color theme="6" tint="0.79989013336588644"/>
      </left>
      <right style="medium">
        <color theme="6" tint="0.79985961485641044"/>
      </right>
      <top style="thin">
        <color theme="4"/>
      </top>
      <bottom style="medium">
        <color theme="4" tint="0.79998168889431442"/>
      </bottom>
      <diagonal/>
    </border>
    <border>
      <left style="medium">
        <color theme="6" tint="0.79989013336588644"/>
      </left>
      <right style="medium">
        <color theme="6" tint="0.79985961485641044"/>
      </right>
      <top/>
      <bottom/>
      <diagonal/>
    </border>
    <border>
      <left style="medium">
        <color theme="6" tint="0.79989013336588644"/>
      </left>
      <right style="medium">
        <color theme="6" tint="0.79985961485641044"/>
      </right>
      <top/>
      <bottom style="medium">
        <color theme="1"/>
      </bottom>
      <diagonal/>
    </border>
    <border>
      <left style="medium">
        <color theme="4" tint="0.79998168889431442"/>
      </left>
      <right style="medium">
        <color theme="4" tint="0.79998168889431442"/>
      </right>
      <top style="thin">
        <color theme="4"/>
      </top>
      <bottom style="medium">
        <color theme="1"/>
      </bottom>
      <diagonal/>
    </border>
    <border>
      <left style="medium">
        <color theme="4" tint="0.79998168889431442"/>
      </left>
      <right/>
      <top style="thin">
        <color theme="4"/>
      </top>
      <bottom style="medium">
        <color theme="1"/>
      </bottom>
      <diagonal/>
    </border>
    <border>
      <left style="medium">
        <color theme="6" tint="0.79998168889431442"/>
      </left>
      <right style="medium">
        <color theme="6" tint="0.79998168889431442"/>
      </right>
      <top style="thin">
        <color theme="4"/>
      </top>
      <bottom style="medium">
        <color theme="1"/>
      </bottom>
      <diagonal/>
    </border>
    <border>
      <left style="medium">
        <color theme="4" tint="0.79995117038483843"/>
      </left>
      <right/>
      <top style="thin">
        <color theme="4"/>
      </top>
      <bottom style="medium">
        <color theme="1"/>
      </bottom>
      <diagonal/>
    </border>
    <border>
      <left/>
      <right style="thin">
        <color indexed="64"/>
      </right>
      <top style="thin">
        <color theme="4"/>
      </top>
      <bottom style="medium">
        <color theme="1"/>
      </bottom>
      <diagonal/>
    </border>
    <border>
      <left style="thin">
        <color auto="1"/>
      </left>
      <right style="medium">
        <color theme="6" tint="0.79998168889431442"/>
      </right>
      <top style="medium">
        <color theme="4" tint="0.79998168889431442"/>
      </top>
      <bottom/>
      <diagonal/>
    </border>
    <border>
      <left style="medium">
        <color theme="6" tint="0.79998168889431442"/>
      </left>
      <right style="medium">
        <color theme="6" tint="0.79998168889431442"/>
      </right>
      <top style="medium">
        <color theme="4" tint="0.79998168889431442"/>
      </top>
      <bottom/>
      <diagonal/>
    </border>
    <border>
      <left style="medium">
        <color theme="6" tint="0.79998168889431442"/>
      </left>
      <right style="medium">
        <color theme="6" tint="0.79998168889431442"/>
      </right>
      <top style="medium">
        <color theme="6" tint="0.79995117038483843"/>
      </top>
      <bottom/>
      <diagonal/>
    </border>
    <border>
      <left style="medium">
        <color theme="4" tint="0.79998168889431442"/>
      </left>
      <right style="medium">
        <color theme="4" tint="0.79995117038483843"/>
      </right>
      <top/>
      <bottom style="medium">
        <color theme="3"/>
      </bottom>
      <diagonal/>
    </border>
    <border>
      <left style="medium">
        <color theme="4" tint="0.79995117038483843"/>
      </left>
      <right/>
      <top/>
      <bottom style="medium">
        <color theme="3"/>
      </bottom>
      <diagonal/>
    </border>
    <border>
      <left style="medium">
        <color theme="6" tint="0.79998168889431442"/>
      </left>
      <right style="thin">
        <color theme="4" tint="0.39994506668294322"/>
      </right>
      <top/>
      <bottom style="medium">
        <color theme="3"/>
      </bottom>
      <diagonal/>
    </border>
    <border>
      <left style="thin">
        <color theme="4" tint="0.39994506668294322"/>
      </left>
      <right style="medium">
        <color theme="6" tint="0.79998168889431442"/>
      </right>
      <top/>
      <bottom style="medium">
        <color theme="1"/>
      </bottom>
      <diagonal/>
    </border>
    <border>
      <left style="medium">
        <color theme="6" tint="0.79998168889431442"/>
      </left>
      <right style="thin">
        <color auto="1"/>
      </right>
      <top style="medium">
        <color theme="6" tint="0.79995117038483843"/>
      </top>
      <bottom style="medium">
        <color theme="1"/>
      </bottom>
      <diagonal/>
    </border>
    <border>
      <left/>
      <right/>
      <top style="medium">
        <color theme="4" tint="0.79998168889431442"/>
      </top>
      <bottom/>
      <diagonal/>
    </border>
    <border>
      <left style="medium">
        <color theme="6" tint="0.79998168889431442"/>
      </left>
      <right style="medium">
        <color theme="6" tint="0.79998168889431442"/>
      </right>
      <top style="thin">
        <color theme="8" tint="0.59996337778862885"/>
      </top>
      <bottom style="thin">
        <color theme="8" tint="0.59996337778862885"/>
      </bottom>
      <diagonal/>
    </border>
    <border>
      <left style="medium">
        <color theme="6" tint="0.79998168889431442"/>
      </left>
      <right style="medium">
        <color theme="6" tint="0.79998168889431442"/>
      </right>
      <top style="medium">
        <color theme="4" tint="0.79998168889431442"/>
      </top>
      <bottom style="medium">
        <color theme="4" tint="0.79998168889431442"/>
      </bottom>
      <diagonal/>
    </border>
    <border>
      <left style="thin">
        <color auto="1"/>
      </left>
      <right style="medium">
        <color theme="6" tint="0.79998168889431442"/>
      </right>
      <top style="thin">
        <color theme="8" tint="0.59996337778862885"/>
      </top>
      <bottom style="thin">
        <color theme="8" tint="0.59996337778862885"/>
      </bottom>
      <diagonal/>
    </border>
    <border>
      <left style="thin">
        <color auto="1"/>
      </left>
      <right style="medium">
        <color theme="6" tint="0.79998168889431442"/>
      </right>
      <top/>
      <bottom style="medium">
        <color theme="4" tint="0.79998168889431442"/>
      </bottom>
      <diagonal/>
    </border>
    <border>
      <left style="thin">
        <color auto="1"/>
      </left>
      <right style="medium">
        <color theme="6" tint="0.79998168889431442"/>
      </right>
      <top style="medium">
        <color theme="4" tint="0.79998168889431442"/>
      </top>
      <bottom style="medium">
        <color theme="4" tint="0.79998168889431442"/>
      </bottom>
      <diagonal/>
    </border>
    <border>
      <left style="medium">
        <color theme="6" tint="0.79998168889431442"/>
      </left>
      <right style="medium">
        <color theme="6" tint="0.79995117038483843"/>
      </right>
      <top style="thin">
        <color theme="8" tint="0.59996337778862885"/>
      </top>
      <bottom style="thin">
        <color theme="8" tint="0.59996337778862885"/>
      </bottom>
      <diagonal/>
    </border>
    <border>
      <left style="medium">
        <color theme="6" tint="0.79998168889431442"/>
      </left>
      <right style="medium">
        <color theme="6" tint="0.79995117038483843"/>
      </right>
      <top style="medium">
        <color theme="4" tint="0.79998168889431442"/>
      </top>
      <bottom style="medium">
        <color theme="4" tint="0.79998168889431442"/>
      </bottom>
      <diagonal/>
    </border>
    <border>
      <left style="medium">
        <color theme="6" tint="0.79998168889431442"/>
      </left>
      <right style="medium">
        <color theme="6" tint="0.79995117038483843"/>
      </right>
      <top style="medium">
        <color theme="4" tint="0.79998168889431442"/>
      </top>
      <bottom/>
      <diagonal/>
    </border>
    <border>
      <left style="medium">
        <color theme="6" tint="0.79995117038483843"/>
      </left>
      <right style="medium">
        <color theme="6" tint="0.79992065187536243"/>
      </right>
      <top style="thin">
        <color theme="8" tint="0.59996337778862885"/>
      </top>
      <bottom style="thin">
        <color theme="8" tint="0.59996337778862885"/>
      </bottom>
      <diagonal/>
    </border>
    <border>
      <left style="medium">
        <color theme="6" tint="0.79995117038483843"/>
      </left>
      <right style="medium">
        <color theme="6" tint="0.79992065187536243"/>
      </right>
      <top/>
      <bottom style="medium">
        <color theme="4" tint="0.79998168889431442"/>
      </bottom>
      <diagonal/>
    </border>
    <border>
      <left style="medium">
        <color theme="6" tint="0.79995117038483843"/>
      </left>
      <right style="medium">
        <color theme="6" tint="0.79992065187536243"/>
      </right>
      <top style="medium">
        <color theme="4" tint="0.79998168889431442"/>
      </top>
      <bottom style="medium">
        <color theme="4" tint="0.79998168889431442"/>
      </bottom>
      <diagonal/>
    </border>
    <border>
      <left style="thin">
        <color auto="1"/>
      </left>
      <right style="medium">
        <color theme="6" tint="0.79998168889431442"/>
      </right>
      <top/>
      <bottom style="thin">
        <color theme="8" tint="0.59996337778862885"/>
      </bottom>
      <diagonal/>
    </border>
    <border>
      <left style="medium">
        <color theme="6" tint="0.79998168889431442"/>
      </left>
      <right style="medium">
        <color theme="6" tint="0.79995117038483843"/>
      </right>
      <top/>
      <bottom style="thin">
        <color theme="8" tint="0.59996337778862885"/>
      </bottom>
      <diagonal/>
    </border>
    <border>
      <left style="medium">
        <color theme="6" tint="0.79995117038483843"/>
      </left>
      <right style="medium">
        <color theme="6" tint="0.79992065187536243"/>
      </right>
      <top/>
      <bottom style="thin">
        <color theme="8" tint="0.59996337778862885"/>
      </bottom>
      <diagonal/>
    </border>
    <border>
      <left style="medium">
        <color theme="6" tint="0.79992065187536243"/>
      </left>
      <right style="medium">
        <color theme="6" tint="0.79989013336588644"/>
      </right>
      <top/>
      <bottom style="thin">
        <color theme="8" tint="0.59996337778862885"/>
      </bottom>
      <diagonal/>
    </border>
    <border>
      <left style="medium">
        <color theme="6" tint="0.79992065187536243"/>
      </left>
      <right style="medium">
        <color theme="6" tint="0.79989013336588644"/>
      </right>
      <top/>
      <bottom style="medium">
        <color theme="4" tint="0.79998168889431442"/>
      </bottom>
      <diagonal/>
    </border>
    <border>
      <left style="medium">
        <color theme="6" tint="0.79992065187536243"/>
      </left>
      <right style="medium">
        <color theme="6" tint="0.79989013336588644"/>
      </right>
      <top style="medium">
        <color theme="4" tint="0.79998168889431442"/>
      </top>
      <bottom style="medium">
        <color theme="4" tint="0.79998168889431442"/>
      </bottom>
      <diagonal/>
    </border>
    <border>
      <left style="medium">
        <color theme="6" tint="0.79989013336588644"/>
      </left>
      <right style="medium">
        <color theme="6" tint="0.79985961485641044"/>
      </right>
      <top/>
      <bottom style="thin">
        <color theme="8" tint="0.59996337778862885"/>
      </bottom>
      <diagonal/>
    </border>
    <border>
      <left style="medium">
        <color theme="6" tint="0.79989013336588644"/>
      </left>
      <right style="medium">
        <color theme="6" tint="0.79985961485641044"/>
      </right>
      <top/>
      <bottom style="medium">
        <color theme="4" tint="0.79998168889431442"/>
      </bottom>
      <diagonal/>
    </border>
    <border>
      <left style="medium">
        <color theme="6" tint="0.79989013336588644"/>
      </left>
      <right style="medium">
        <color theme="6" tint="0.79985961485641044"/>
      </right>
      <top style="medium">
        <color theme="4" tint="0.79998168889431442"/>
      </top>
      <bottom style="medium">
        <color theme="4" tint="0.79998168889431442"/>
      </bottom>
      <diagonal/>
    </border>
    <border>
      <left style="medium">
        <color theme="6" tint="0.79985961485641044"/>
      </left>
      <right style="medium">
        <color theme="6" tint="0.79982909634693444"/>
      </right>
      <top/>
      <bottom/>
      <diagonal/>
    </border>
    <border>
      <left style="medium">
        <color theme="6" tint="0.79985961485641044"/>
      </left>
      <right style="medium">
        <color theme="6" tint="0.79982909634693444"/>
      </right>
      <top/>
      <bottom style="thin">
        <color theme="8" tint="0.59996337778862885"/>
      </bottom>
      <diagonal/>
    </border>
    <border>
      <left style="medium">
        <color theme="6" tint="0.79982909634693444"/>
      </left>
      <right style="medium">
        <color theme="6" tint="0.79979857783745845"/>
      </right>
      <top/>
      <bottom/>
      <diagonal/>
    </border>
    <border>
      <left style="medium">
        <color theme="6" tint="0.79982909634693444"/>
      </left>
      <right style="medium">
        <color theme="6" tint="0.79979857783745845"/>
      </right>
      <top/>
      <bottom style="thin">
        <color theme="8" tint="0.59996337778862885"/>
      </bottom>
      <diagonal/>
    </border>
    <border>
      <left style="thin">
        <color auto="1"/>
      </left>
      <right style="thin">
        <color theme="8" tint="0.59999389629810485"/>
      </right>
      <top style="thin">
        <color theme="1"/>
      </top>
      <bottom style="medium">
        <color indexed="64"/>
      </bottom>
      <diagonal/>
    </border>
    <border>
      <left style="thin">
        <color theme="8" tint="0.59999389629810485"/>
      </left>
      <right style="thin">
        <color theme="8" tint="0.59999389629810485"/>
      </right>
      <top style="thin">
        <color theme="1"/>
      </top>
      <bottom style="medium">
        <color indexed="64"/>
      </bottom>
      <diagonal/>
    </border>
    <border>
      <left style="thin">
        <color theme="8" tint="0.59999389629810485"/>
      </left>
      <right/>
      <top style="thin">
        <color theme="1"/>
      </top>
      <bottom style="medium">
        <color indexed="64"/>
      </bottom>
      <diagonal/>
    </border>
    <border>
      <left/>
      <right/>
      <top style="thin">
        <color theme="1"/>
      </top>
      <bottom style="medium">
        <color auto="1"/>
      </bottom>
      <diagonal/>
    </border>
    <border>
      <left/>
      <right/>
      <top style="thin">
        <color theme="1"/>
      </top>
      <bottom/>
      <diagonal/>
    </border>
    <border>
      <left/>
      <right style="thin">
        <color auto="1"/>
      </right>
      <top style="thin">
        <color theme="1"/>
      </top>
      <bottom/>
      <diagonal/>
    </border>
    <border>
      <left style="medium">
        <color theme="6" tint="0.79995117038483843"/>
      </left>
      <right style="medium">
        <color theme="6" tint="0.79992065187536243"/>
      </right>
      <top style="medium">
        <color theme="4" tint="0.79998168889431442"/>
      </top>
      <bottom/>
      <diagonal/>
    </border>
    <border>
      <left style="thin">
        <color auto="1"/>
      </left>
      <right style="thin">
        <color theme="8" tint="0.59999389629810485"/>
      </right>
      <top style="thin">
        <color theme="1"/>
      </top>
      <bottom/>
      <diagonal/>
    </border>
    <border>
      <left style="thin">
        <color theme="8" tint="0.59999389629810485"/>
      </left>
      <right style="thin">
        <color theme="8" tint="0.59999389629810485"/>
      </right>
      <top style="thin">
        <color theme="1"/>
      </top>
      <bottom/>
      <diagonal/>
    </border>
    <border>
      <left/>
      <right style="thin">
        <color theme="8" tint="0.59996337778862885"/>
      </right>
      <top style="thin">
        <color theme="1"/>
      </top>
      <bottom/>
      <diagonal/>
    </border>
    <border>
      <left style="thin">
        <color theme="8" tint="0.59996337778862885"/>
      </left>
      <right/>
      <top style="thin">
        <color theme="1"/>
      </top>
      <bottom/>
      <diagonal/>
    </border>
    <border>
      <left style="thin">
        <color auto="1"/>
      </left>
      <right style="medium">
        <color theme="6" tint="0.79998168889431442"/>
      </right>
      <top style="thin">
        <color theme="4"/>
      </top>
      <bottom style="medium">
        <color theme="6" tint="0.79998168889431442"/>
      </bottom>
      <diagonal/>
    </border>
    <border>
      <left style="medium">
        <color theme="6" tint="0.79998168889431442"/>
      </left>
      <right style="medium">
        <color theme="6" tint="0.79995117038483843"/>
      </right>
      <top style="thin">
        <color theme="4"/>
      </top>
      <bottom style="medium">
        <color theme="6" tint="0.79998168889431442"/>
      </bottom>
      <diagonal/>
    </border>
    <border>
      <left style="medium">
        <color theme="6" tint="0.79998168889431442"/>
      </left>
      <right style="medium">
        <color theme="6" tint="0.79995117038483843"/>
      </right>
      <top style="medium">
        <color theme="6" tint="0.79998168889431442"/>
      </top>
      <bottom style="medium">
        <color theme="6" tint="0.79998168889431442"/>
      </bottom>
      <diagonal/>
    </border>
    <border>
      <left style="medium">
        <color theme="6" tint="0.79995117038483843"/>
      </left>
      <right style="medium">
        <color theme="6" tint="0.79992065187536243"/>
      </right>
      <top style="thin">
        <color theme="4"/>
      </top>
      <bottom style="medium">
        <color theme="6" tint="0.79998168889431442"/>
      </bottom>
      <diagonal/>
    </border>
    <border>
      <left style="medium">
        <color theme="6" tint="0.79995117038483843"/>
      </left>
      <right style="medium">
        <color theme="6" tint="0.79992065187536243"/>
      </right>
      <top style="medium">
        <color theme="6" tint="0.79998168889431442"/>
      </top>
      <bottom style="medium">
        <color theme="6" tint="0.79998168889431442"/>
      </bottom>
      <diagonal/>
    </border>
    <border>
      <left style="medium">
        <color theme="6" tint="0.79992065187536243"/>
      </left>
      <right style="medium">
        <color theme="6" tint="0.79989013336588644"/>
      </right>
      <top style="thin">
        <color theme="4"/>
      </top>
      <bottom style="medium">
        <color theme="6" tint="0.79998168889431442"/>
      </bottom>
      <diagonal/>
    </border>
    <border>
      <left style="medium">
        <color theme="6" tint="0.79992065187536243"/>
      </left>
      <right style="medium">
        <color theme="6" tint="0.79989013336588644"/>
      </right>
      <top style="medium">
        <color theme="6" tint="0.79998168889431442"/>
      </top>
      <bottom style="medium">
        <color theme="6" tint="0.79998168889431442"/>
      </bottom>
      <diagonal/>
    </border>
    <border>
      <left style="medium">
        <color theme="6" tint="0.79989013336588644"/>
      </left>
      <right style="medium">
        <color theme="6" tint="0.79985961485641044"/>
      </right>
      <top style="thin">
        <color theme="4"/>
      </top>
      <bottom style="thin">
        <color theme="4" tint="0.39988402966399123"/>
      </bottom>
      <diagonal/>
    </border>
    <border>
      <left style="medium">
        <color theme="6" tint="0.79985961485641044"/>
      </left>
      <right style="medium">
        <color theme="6" tint="0.79982909634693444"/>
      </right>
      <top style="thin">
        <color theme="4"/>
      </top>
      <bottom/>
      <diagonal/>
    </border>
    <border>
      <left style="medium">
        <color theme="6" tint="0.79982909634693444"/>
      </left>
      <right style="medium">
        <color theme="6" tint="0.79979857783745845"/>
      </right>
      <top style="thin">
        <color theme="4"/>
      </top>
      <bottom/>
      <diagonal/>
    </border>
    <border>
      <left style="medium">
        <color theme="6" tint="0.79998168889431442"/>
      </left>
      <right style="medium">
        <color theme="6" tint="0.79995117038483843"/>
      </right>
      <top style="medium">
        <color theme="6" tint="0.79998168889431442"/>
      </top>
      <bottom/>
      <diagonal/>
    </border>
    <border>
      <left style="medium">
        <color theme="6" tint="0.79995117038483843"/>
      </left>
      <right style="medium">
        <color theme="6" tint="0.79992065187536243"/>
      </right>
      <top style="medium">
        <color theme="6" tint="0.79998168889431442"/>
      </top>
      <bottom/>
      <diagonal/>
    </border>
    <border>
      <left style="medium">
        <color theme="6" tint="0.79992065187536243"/>
      </left>
      <right style="medium">
        <color theme="6" tint="0.79989013336588644"/>
      </right>
      <top style="medium">
        <color theme="6" tint="0.79998168889431442"/>
      </top>
      <bottom/>
      <diagonal/>
    </border>
    <border>
      <left style="medium">
        <color theme="6" tint="0.79998168889431442"/>
      </left>
      <right style="medium">
        <color theme="6" tint="0.79998168889431442"/>
      </right>
      <top style="thin">
        <color theme="1"/>
      </top>
      <bottom/>
      <diagonal/>
    </border>
    <border>
      <left style="medium">
        <color theme="6" tint="0.79998168889431442"/>
      </left>
      <right/>
      <top style="thin">
        <color theme="1"/>
      </top>
      <bottom/>
      <diagonal/>
    </border>
    <border>
      <left/>
      <right style="medium">
        <color theme="6" tint="0.79998168889431442"/>
      </right>
      <top style="thin">
        <color theme="1"/>
      </top>
      <bottom/>
      <diagonal/>
    </border>
    <border>
      <left style="thin">
        <color auto="1"/>
      </left>
      <right style="thin">
        <color theme="6" tint="0.79998168889431442"/>
      </right>
      <top style="thin">
        <color theme="1"/>
      </top>
      <bottom/>
      <diagonal/>
    </border>
    <border>
      <left style="thin">
        <color theme="6" tint="0.79998168889431442"/>
      </left>
      <right style="medium">
        <color theme="6" tint="0.79998168889431442"/>
      </right>
      <top style="thin">
        <color theme="1"/>
      </top>
      <bottom/>
      <diagonal/>
    </border>
    <border>
      <left style="thin">
        <color theme="6" tint="0.79998168889431442"/>
      </left>
      <right style="thin">
        <color theme="6" tint="0.79998168889431442"/>
      </right>
      <top style="thin">
        <color theme="1"/>
      </top>
      <bottom/>
      <diagonal/>
    </border>
    <border>
      <left/>
      <right style="thin">
        <color auto="1"/>
      </right>
      <top style="medium">
        <color theme="1"/>
      </top>
      <bottom style="thin">
        <color theme="6" tint="0.79998168889431442"/>
      </bottom>
      <diagonal/>
    </border>
    <border>
      <left/>
      <right style="thin">
        <color auto="1"/>
      </right>
      <top/>
      <bottom style="thin">
        <color theme="6" tint="0.79998168889431442"/>
      </bottom>
      <diagonal/>
    </border>
    <border>
      <left style="thin">
        <color auto="1"/>
      </left>
      <right style="thin">
        <color theme="6" tint="0.79998168889431442"/>
      </right>
      <top/>
      <bottom style="thin">
        <color theme="6" tint="0.79998168889431442"/>
      </bottom>
      <diagonal/>
    </border>
    <border>
      <left style="thin">
        <color theme="6" tint="0.79998168889431442"/>
      </left>
      <right style="thin">
        <color theme="6" tint="0.79998168889431442"/>
      </right>
      <top/>
      <bottom style="thin">
        <color theme="6" tint="0.79998168889431442"/>
      </bottom>
      <diagonal/>
    </border>
    <border>
      <left style="thin">
        <color theme="6" tint="0.79998168889431442"/>
      </left>
      <right style="medium">
        <color theme="6" tint="0.79998168889431442"/>
      </right>
      <top/>
      <bottom style="thin">
        <color theme="6" tint="0.79998168889431442"/>
      </bottom>
      <diagonal/>
    </border>
    <border>
      <left style="medium">
        <color theme="6" tint="0.79998168889431442"/>
      </left>
      <right/>
      <top/>
      <bottom style="thin">
        <color theme="6" tint="0.79998168889431442"/>
      </bottom>
      <diagonal/>
    </border>
    <border>
      <left/>
      <right/>
      <top/>
      <bottom style="thin">
        <color theme="6" tint="0.79998168889431442"/>
      </bottom>
      <diagonal/>
    </border>
    <border>
      <left style="thin">
        <color theme="1"/>
      </left>
      <right/>
      <top/>
      <bottom style="thin">
        <color auto="1"/>
      </bottom>
      <diagonal/>
    </border>
    <border>
      <left style="thin">
        <color theme="1"/>
      </left>
      <right/>
      <top/>
      <bottom/>
      <diagonal/>
    </border>
    <border>
      <left style="thin">
        <color theme="1"/>
      </left>
      <right/>
      <top/>
      <bottom style="medium">
        <color auto="1"/>
      </bottom>
      <diagonal/>
    </border>
    <border>
      <left style="thin">
        <color theme="1"/>
      </left>
      <right style="medium">
        <color theme="4" tint="0.79998168889431442"/>
      </right>
      <top/>
      <bottom style="medium">
        <color theme="3"/>
      </bottom>
      <diagonal/>
    </border>
    <border>
      <left style="thin">
        <color theme="1"/>
      </left>
      <right style="medium">
        <color theme="6" tint="0.79998168889431442"/>
      </right>
      <top/>
      <bottom/>
      <diagonal/>
    </border>
    <border>
      <left style="thin">
        <color theme="1"/>
      </left>
      <right style="medium">
        <color theme="6" tint="0.79998168889431442"/>
      </right>
      <top style="medium">
        <color theme="6" tint="0.79998168889431442"/>
      </top>
      <bottom style="medium">
        <color theme="6" tint="0.79998168889431442"/>
      </bottom>
      <diagonal/>
    </border>
    <border>
      <left style="thin">
        <color theme="1"/>
      </left>
      <right style="medium">
        <color theme="6" tint="0.79998168889431442"/>
      </right>
      <top style="medium">
        <color theme="4" tint="0.79998168889431442"/>
      </top>
      <bottom/>
      <diagonal/>
    </border>
    <border>
      <left style="thin">
        <color theme="1"/>
      </left>
      <right/>
      <top style="medium">
        <color theme="1"/>
      </top>
      <bottom/>
      <diagonal/>
    </border>
    <border>
      <left style="thin">
        <color theme="1"/>
      </left>
      <right/>
      <top/>
      <bottom style="thin">
        <color theme="4"/>
      </bottom>
      <diagonal/>
    </border>
    <border>
      <left style="thin">
        <color theme="1"/>
      </left>
      <right style="medium">
        <color theme="4" tint="0.79998168889431442"/>
      </right>
      <top style="thin">
        <color theme="4"/>
      </top>
      <bottom style="medium">
        <color theme="1"/>
      </bottom>
      <diagonal/>
    </border>
    <border>
      <left style="thin">
        <color theme="1"/>
      </left>
      <right style="medium">
        <color theme="6" tint="0.79995117038483843"/>
      </right>
      <top style="medium">
        <color theme="6" tint="0.79995117038483843"/>
      </top>
      <bottom style="medium">
        <color theme="6" tint="0.79995117038483843"/>
      </bottom>
      <diagonal/>
    </border>
    <border>
      <left style="thin">
        <color theme="1"/>
      </left>
      <right style="medium">
        <color theme="6" tint="0.79995117038483843"/>
      </right>
      <top style="medium">
        <color theme="6" tint="0.79995117038483843"/>
      </top>
      <bottom/>
      <diagonal/>
    </border>
    <border>
      <left style="thin">
        <color theme="1"/>
      </left>
      <right style="medium">
        <color theme="4" tint="0.79998168889431442"/>
      </right>
      <top style="medium">
        <color auto="1"/>
      </top>
      <bottom/>
      <diagonal/>
    </border>
    <border>
      <left style="thin">
        <color theme="1"/>
      </left>
      <right/>
      <top/>
      <bottom style="medium">
        <color theme="4" tint="0.79998168889431442"/>
      </bottom>
      <diagonal/>
    </border>
    <border>
      <left style="thin">
        <color theme="1"/>
      </left>
      <right/>
      <top style="medium">
        <color theme="6" tint="0.79998168889431442"/>
      </top>
      <bottom/>
      <diagonal/>
    </border>
    <border>
      <left style="thin">
        <color theme="1"/>
      </left>
      <right/>
      <top style="medium">
        <color theme="6" tint="0.79998168889431442"/>
      </top>
      <bottom style="medium">
        <color theme="6" tint="0.79998168889431442"/>
      </bottom>
      <diagonal/>
    </border>
    <border>
      <left style="thin">
        <color theme="1"/>
      </left>
      <right/>
      <top/>
      <bottom style="medium">
        <color theme="3"/>
      </bottom>
      <diagonal/>
    </border>
    <border>
      <left style="thin">
        <color theme="1"/>
      </left>
      <right/>
      <top style="medium">
        <color theme="3"/>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theme="4" tint="0.79998168889431442"/>
      </left>
      <right style="medium">
        <color theme="6" tint="0.79998168889431442"/>
      </right>
      <top/>
      <bottom/>
      <diagonal/>
    </border>
    <border>
      <left style="thin">
        <color rgb="FF8EA9DB"/>
      </left>
      <right/>
      <top style="thin">
        <color rgb="FF8EA9DB"/>
      </top>
      <bottom/>
      <diagonal/>
    </border>
    <border>
      <left/>
      <right/>
      <top style="thin">
        <color rgb="FF8EA9DB"/>
      </top>
      <bottom/>
      <diagonal/>
    </border>
    <border>
      <left/>
      <right style="thin">
        <color rgb="FF8EA9DB"/>
      </right>
      <top style="thin">
        <color rgb="FF8EA9DB"/>
      </top>
      <bottom/>
      <diagonal/>
    </border>
    <border>
      <left style="thin">
        <color rgb="FF8EA9DB"/>
      </left>
      <right/>
      <top/>
      <bottom/>
      <diagonal/>
    </border>
    <border>
      <left/>
      <right style="thin">
        <color rgb="FF8EA9DB"/>
      </right>
      <top/>
      <bottom/>
      <diagonal/>
    </border>
    <border>
      <left style="thin">
        <color rgb="FF8EA9DB"/>
      </left>
      <right/>
      <top/>
      <bottom style="thin">
        <color rgb="FF8EA9DB"/>
      </bottom>
      <diagonal/>
    </border>
    <border>
      <left/>
      <right/>
      <top/>
      <bottom style="thin">
        <color rgb="FF8EA9DB"/>
      </bottom>
      <diagonal/>
    </border>
    <border>
      <left/>
      <right style="thin">
        <color rgb="FF8EA9DB"/>
      </right>
      <top/>
      <bottom style="thin">
        <color rgb="FF8EA9DB"/>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n">
        <color theme="3"/>
      </left>
      <right style="thin">
        <color theme="8" tint="0.59999389629810485"/>
      </right>
      <top style="thin">
        <color theme="3"/>
      </top>
      <bottom style="thin">
        <color theme="3"/>
      </bottom>
      <diagonal/>
    </border>
    <border>
      <left style="thin">
        <color theme="8" tint="0.59999389629810485"/>
      </left>
      <right style="thin">
        <color theme="3"/>
      </right>
      <top style="thin">
        <color theme="3"/>
      </top>
      <bottom style="thin">
        <color theme="3"/>
      </bottom>
      <diagonal/>
    </border>
    <border>
      <left style="thin">
        <color theme="3"/>
      </left>
      <right style="thin">
        <color theme="8" tint="0.59999389629810485"/>
      </right>
      <top style="thin">
        <color theme="3"/>
      </top>
      <bottom style="thin">
        <color auto="1"/>
      </bottom>
      <diagonal/>
    </border>
    <border>
      <left style="thin">
        <color theme="8" tint="0.59999389629810485"/>
      </left>
      <right style="thin">
        <color theme="3"/>
      </right>
      <top style="thin">
        <color theme="3"/>
      </top>
      <bottom style="thin">
        <color auto="1"/>
      </bottom>
      <diagonal/>
    </border>
  </borders>
  <cellStyleXfs count="2">
    <xf numFmtId="0" fontId="0" fillId="0" borderId="0"/>
    <xf numFmtId="5" fontId="2" fillId="0" borderId="0" applyFont="0" applyFill="0" applyBorder="0" applyProtection="0">
      <alignment horizontal="left" vertical="center" indent="1"/>
    </xf>
  </cellStyleXfs>
  <cellXfs count="450">
    <xf numFmtId="0" fontId="0" fillId="0" borderId="0" xfId="0"/>
    <xf numFmtId="0" fontId="3" fillId="6" borderId="0" xfId="0" applyFont="1" applyFill="1" applyAlignment="1">
      <alignment horizontal="left" vertical="center" wrapText="1"/>
    </xf>
    <xf numFmtId="0" fontId="8" fillId="6" borderId="0" xfId="0" applyFont="1" applyFill="1" applyAlignment="1">
      <alignment horizontal="left"/>
    </xf>
    <xf numFmtId="0" fontId="9" fillId="6" borderId="0" xfId="0" applyFont="1" applyFill="1" applyAlignment="1">
      <alignment horizontal="left" vertical="center" wrapText="1"/>
    </xf>
    <xf numFmtId="0" fontId="10" fillId="6" borderId="0" xfId="0" applyFont="1" applyFill="1" applyAlignment="1">
      <alignment horizontal="left" vertical="center" wrapText="1"/>
    </xf>
    <xf numFmtId="0" fontId="7" fillId="6" borderId="0" xfId="0" applyFont="1" applyFill="1" applyAlignment="1">
      <alignment horizontal="center" vertical="center" wrapText="1"/>
    </xf>
    <xf numFmtId="0" fontId="11" fillId="6" borderId="0" xfId="0" applyFont="1" applyFill="1"/>
    <xf numFmtId="0" fontId="13" fillId="6" borderId="0" xfId="0" applyFont="1" applyFill="1" applyAlignment="1">
      <alignment horizontal="left" vertical="center" wrapText="1"/>
    </xf>
    <xf numFmtId="0" fontId="13" fillId="0" borderId="0" xfId="0" applyFont="1" applyAlignment="1">
      <alignment horizontal="left" vertical="center" wrapText="1"/>
    </xf>
    <xf numFmtId="0" fontId="14" fillId="0" borderId="0" xfId="0" applyFont="1"/>
    <xf numFmtId="0" fontId="15" fillId="0" borderId="0" xfId="0" applyFont="1"/>
    <xf numFmtId="0" fontId="16" fillId="0" borderId="0" xfId="0" applyFont="1"/>
    <xf numFmtId="0" fontId="13" fillId="6" borderId="0" xfId="0" applyFont="1" applyFill="1" applyAlignment="1">
      <alignment horizontal="center" vertical="center" wrapText="1"/>
    </xf>
    <xf numFmtId="0" fontId="12" fillId="0" borderId="0" xfId="0" applyFont="1" applyAlignment="1">
      <alignment horizontal="center" vertical="center" wrapText="1"/>
    </xf>
    <xf numFmtId="0" fontId="16" fillId="6" borderId="0" xfId="0" applyFont="1" applyFill="1"/>
    <xf numFmtId="0" fontId="18" fillId="0" borderId="0" xfId="0" applyFont="1"/>
    <xf numFmtId="0" fontId="16" fillId="0" borderId="0" xfId="0" applyFont="1" applyAlignment="1">
      <alignment vertical="center"/>
    </xf>
    <xf numFmtId="0" fontId="16" fillId="0" borderId="0" xfId="0" applyFont="1" applyAlignment="1">
      <alignment horizontal="center" vertical="center"/>
    </xf>
    <xf numFmtId="0" fontId="14" fillId="0" borderId="0" xfId="0" applyFont="1" applyAlignment="1">
      <alignment horizontal="left" vertical="center"/>
    </xf>
    <xf numFmtId="0" fontId="19" fillId="3" borderId="19" xfId="0" applyFont="1" applyFill="1" applyBorder="1" applyAlignment="1">
      <alignment horizontal="left" vertical="center" indent="1"/>
    </xf>
    <xf numFmtId="2" fontId="19" fillId="3" borderId="20" xfId="0" applyNumberFormat="1" applyFont="1" applyFill="1" applyBorder="1" applyAlignment="1">
      <alignment horizontal="right" vertical="center" indent="1"/>
    </xf>
    <xf numFmtId="164" fontId="19" fillId="3" borderId="20" xfId="0" applyNumberFormat="1" applyFont="1" applyFill="1" applyBorder="1" applyAlignment="1">
      <alignment horizontal="right" vertical="center" indent="1"/>
    </xf>
    <xf numFmtId="0" fontId="16" fillId="3" borderId="20" xfId="0" applyFont="1" applyFill="1" applyBorder="1" applyAlignment="1">
      <alignment vertical="center"/>
    </xf>
    <xf numFmtId="0" fontId="16" fillId="3" borderId="21" xfId="0" applyFont="1" applyFill="1" applyBorder="1" applyAlignment="1">
      <alignment vertical="center"/>
    </xf>
    <xf numFmtId="165" fontId="26" fillId="0" borderId="0" xfId="0" applyNumberFormat="1" applyFont="1" applyAlignment="1">
      <alignment vertical="center"/>
    </xf>
    <xf numFmtId="0" fontId="22" fillId="0" borderId="0" xfId="0" applyFont="1" applyAlignment="1">
      <alignment horizontal="left" vertical="center" indent="1" shrinkToFit="1"/>
    </xf>
    <xf numFmtId="164" fontId="22" fillId="0" borderId="0" xfId="0" applyNumberFormat="1" applyFont="1" applyAlignment="1">
      <alignment horizontal="right" vertical="center"/>
    </xf>
    <xf numFmtId="0" fontId="22" fillId="0" borderId="0" xfId="0" applyFont="1" applyAlignment="1">
      <alignment horizontal="left" vertical="center" indent="1"/>
    </xf>
    <xf numFmtId="0" fontId="21" fillId="8" borderId="15" xfId="0" applyFont="1" applyFill="1" applyBorder="1"/>
    <xf numFmtId="164" fontId="22" fillId="8" borderId="15" xfId="0" applyNumberFormat="1" applyFont="1" applyFill="1" applyBorder="1" applyAlignment="1">
      <alignment horizontal="right" vertical="center"/>
    </xf>
    <xf numFmtId="164" fontId="22" fillId="8" borderId="28" xfId="0" applyNumberFormat="1" applyFont="1" applyFill="1" applyBorder="1" applyAlignment="1">
      <alignment horizontal="right" vertical="center"/>
    </xf>
    <xf numFmtId="2" fontId="22" fillId="8" borderId="41" xfId="0" applyNumberFormat="1" applyFont="1" applyFill="1" applyBorder="1" applyAlignment="1">
      <alignment horizontal="right" vertical="center"/>
    </xf>
    <xf numFmtId="165" fontId="22" fillId="8" borderId="15" xfId="0" applyNumberFormat="1" applyFont="1" applyFill="1" applyBorder="1" applyAlignment="1">
      <alignment horizontal="right" vertical="center"/>
    </xf>
    <xf numFmtId="165" fontId="22" fillId="8" borderId="28" xfId="0" applyNumberFormat="1" applyFont="1" applyFill="1" applyBorder="1" applyAlignment="1">
      <alignment horizontal="right" vertical="center"/>
    </xf>
    <xf numFmtId="2" fontId="24" fillId="0" borderId="11" xfId="0" applyNumberFormat="1" applyFont="1" applyBorder="1" applyAlignment="1" applyProtection="1">
      <alignment horizontal="right" vertical="center" indent="1"/>
      <protection locked="0"/>
    </xf>
    <xf numFmtId="2" fontId="24" fillId="3" borderId="2" xfId="0" applyNumberFormat="1" applyFont="1" applyFill="1" applyBorder="1" applyAlignment="1" applyProtection="1">
      <alignment horizontal="right" vertical="center" indent="1"/>
      <protection locked="0"/>
    </xf>
    <xf numFmtId="165" fontId="24" fillId="3" borderId="2" xfId="0" applyNumberFormat="1" applyFont="1" applyFill="1" applyBorder="1" applyAlignment="1" applyProtection="1">
      <alignment horizontal="right" vertical="center" indent="1"/>
      <protection locked="0"/>
    </xf>
    <xf numFmtId="2" fontId="24" fillId="0" borderId="2" xfId="0" applyNumberFormat="1" applyFont="1" applyBorder="1" applyAlignment="1" applyProtection="1">
      <alignment horizontal="right" vertical="center" indent="1"/>
      <protection locked="0"/>
    </xf>
    <xf numFmtId="165" fontId="24" fillId="0" borderId="7" xfId="0" applyNumberFormat="1" applyFont="1" applyBorder="1" applyAlignment="1" applyProtection="1">
      <alignment horizontal="right" vertical="center" indent="1"/>
      <protection locked="0"/>
    </xf>
    <xf numFmtId="2" fontId="24" fillId="3" borderId="5" xfId="0" applyNumberFormat="1" applyFont="1" applyFill="1" applyBorder="1" applyAlignment="1" applyProtection="1">
      <alignment horizontal="right" vertical="center" indent="1"/>
      <protection locked="0"/>
    </xf>
    <xf numFmtId="2" fontId="24" fillId="0" borderId="7" xfId="0" applyNumberFormat="1" applyFont="1" applyBorder="1" applyAlignment="1" applyProtection="1">
      <alignment horizontal="right" vertical="center" indent="1"/>
      <protection locked="0"/>
    </xf>
    <xf numFmtId="2" fontId="24" fillId="3" borderId="7" xfId="0" applyNumberFormat="1" applyFont="1" applyFill="1" applyBorder="1" applyAlignment="1" applyProtection="1">
      <alignment horizontal="right" vertical="center" indent="1"/>
      <protection locked="0"/>
    </xf>
    <xf numFmtId="165" fontId="24" fillId="3" borderId="7" xfId="0" applyNumberFormat="1" applyFont="1" applyFill="1" applyBorder="1" applyAlignment="1" applyProtection="1">
      <alignment horizontal="right" vertical="center" indent="1"/>
      <protection locked="0"/>
    </xf>
    <xf numFmtId="165" fontId="24" fillId="0" borderId="3" xfId="0" applyNumberFormat="1" applyFont="1" applyBorder="1" applyAlignment="1" applyProtection="1">
      <alignment horizontal="right" vertical="center" indent="1"/>
      <protection locked="0"/>
    </xf>
    <xf numFmtId="2" fontId="24" fillId="3" borderId="14" xfId="0" applyNumberFormat="1" applyFont="1" applyFill="1" applyBorder="1" applyAlignment="1" applyProtection="1">
      <alignment horizontal="right" vertical="center"/>
      <protection locked="0"/>
    </xf>
    <xf numFmtId="165" fontId="24" fillId="3" borderId="14" xfId="0" applyNumberFormat="1" applyFont="1" applyFill="1" applyBorder="1" applyAlignment="1" applyProtection="1">
      <alignment horizontal="right" vertical="center"/>
      <protection locked="0"/>
    </xf>
    <xf numFmtId="165" fontId="24" fillId="3" borderId="16" xfId="0" applyNumberFormat="1" applyFont="1" applyFill="1" applyBorder="1" applyAlignment="1">
      <alignment horizontal="right" vertical="center"/>
    </xf>
    <xf numFmtId="2" fontId="24" fillId="0" borderId="14" xfId="0" applyNumberFormat="1" applyFont="1" applyBorder="1" applyAlignment="1" applyProtection="1">
      <alignment horizontal="right" vertical="center"/>
      <protection locked="0"/>
    </xf>
    <xf numFmtId="165" fontId="24" fillId="0" borderId="14" xfId="0" applyNumberFormat="1" applyFont="1" applyBorder="1" applyAlignment="1" applyProtection="1">
      <alignment horizontal="right" vertical="center"/>
      <protection locked="0"/>
    </xf>
    <xf numFmtId="165" fontId="24" fillId="0" borderId="16" xfId="0" applyNumberFormat="1" applyFont="1" applyBorder="1" applyAlignment="1">
      <alignment horizontal="right" vertical="center"/>
    </xf>
    <xf numFmtId="2" fontId="24" fillId="0" borderId="42" xfId="0" applyNumberFormat="1" applyFont="1" applyBorder="1" applyAlignment="1" applyProtection="1">
      <alignment horizontal="right" vertical="center"/>
      <protection locked="0"/>
    </xf>
    <xf numFmtId="165" fontId="24" fillId="0" borderId="42" xfId="0" applyNumberFormat="1" applyFont="1" applyBorder="1" applyAlignment="1" applyProtection="1">
      <alignment horizontal="right" vertical="center"/>
      <protection locked="0"/>
    </xf>
    <xf numFmtId="165" fontId="24" fillId="0" borderId="43" xfId="0" applyNumberFormat="1" applyFont="1" applyBorder="1" applyAlignment="1">
      <alignment horizontal="right" vertical="center"/>
    </xf>
    <xf numFmtId="2" fontId="24" fillId="0" borderId="7" xfId="0" applyNumberFormat="1" applyFont="1" applyBorder="1" applyAlignment="1" applyProtection="1">
      <alignment horizontal="right" vertical="center"/>
      <protection locked="0"/>
    </xf>
    <xf numFmtId="165" fontId="24" fillId="0" borderId="12" xfId="0" applyNumberFormat="1" applyFont="1" applyBorder="1" applyAlignment="1" applyProtection="1">
      <alignment horizontal="right" vertical="center"/>
      <protection locked="0"/>
    </xf>
    <xf numFmtId="2" fontId="24" fillId="3" borderId="2" xfId="0" applyNumberFormat="1" applyFont="1" applyFill="1" applyBorder="1" applyAlignment="1" applyProtection="1">
      <alignment horizontal="right" vertical="center"/>
      <protection locked="0"/>
    </xf>
    <xf numFmtId="165" fontId="24" fillId="3" borderId="8" xfId="0" applyNumberFormat="1" applyFont="1" applyFill="1" applyBorder="1" applyAlignment="1" applyProtection="1">
      <alignment horizontal="right" vertical="center"/>
      <protection locked="0"/>
    </xf>
    <xf numFmtId="165" fontId="24" fillId="0" borderId="13" xfId="0" applyNumberFormat="1" applyFont="1" applyBorder="1" applyAlignment="1">
      <alignment horizontal="right" vertical="center"/>
    </xf>
    <xf numFmtId="2" fontId="24" fillId="3" borderId="10" xfId="0" applyNumberFormat="1" applyFont="1" applyFill="1" applyBorder="1" applyAlignment="1" applyProtection="1">
      <alignment horizontal="right" vertical="center"/>
      <protection locked="0"/>
    </xf>
    <xf numFmtId="165" fontId="24" fillId="3" borderId="12" xfId="0" applyNumberFormat="1" applyFont="1" applyFill="1" applyBorder="1" applyAlignment="1" applyProtection="1">
      <alignment horizontal="right" vertical="center"/>
      <protection locked="0"/>
    </xf>
    <xf numFmtId="2" fontId="24" fillId="0" borderId="2" xfId="0" applyNumberFormat="1" applyFont="1" applyBorder="1" applyAlignment="1" applyProtection="1">
      <alignment horizontal="right" vertical="center"/>
      <protection locked="0"/>
    </xf>
    <xf numFmtId="165" fontId="24" fillId="0" borderId="2" xfId="0" applyNumberFormat="1" applyFont="1" applyBorder="1" applyAlignment="1" applyProtection="1">
      <alignment horizontal="right" vertical="center"/>
      <protection locked="0"/>
    </xf>
    <xf numFmtId="165" fontId="24" fillId="3" borderId="2" xfId="0" applyNumberFormat="1" applyFont="1" applyFill="1" applyBorder="1" applyAlignment="1" applyProtection="1">
      <alignment horizontal="right" vertical="center"/>
      <protection locked="0"/>
    </xf>
    <xf numFmtId="2" fontId="24" fillId="3" borderId="3" xfId="0" applyNumberFormat="1" applyFont="1" applyFill="1" applyBorder="1" applyAlignment="1" applyProtection="1">
      <alignment horizontal="right" vertical="center"/>
      <protection locked="0"/>
    </xf>
    <xf numFmtId="165" fontId="24" fillId="3" borderId="3" xfId="0" applyNumberFormat="1" applyFont="1" applyFill="1" applyBorder="1" applyAlignment="1" applyProtection="1">
      <alignment horizontal="right" vertical="center"/>
      <protection locked="0"/>
    </xf>
    <xf numFmtId="0" fontId="14" fillId="9" borderId="23" xfId="0" applyFont="1" applyFill="1" applyBorder="1" applyAlignment="1">
      <alignment horizontal="left" vertical="center"/>
    </xf>
    <xf numFmtId="0" fontId="15" fillId="0" borderId="0" xfId="0" applyFont="1" applyAlignment="1">
      <alignment horizontal="left" vertical="center"/>
    </xf>
    <xf numFmtId="0" fontId="24" fillId="0" borderId="0" xfId="0" applyFont="1"/>
    <xf numFmtId="0" fontId="24" fillId="9" borderId="0" xfId="0" applyFont="1" applyFill="1"/>
    <xf numFmtId="0" fontId="24" fillId="10" borderId="31" xfId="0" applyFont="1" applyFill="1" applyBorder="1" applyAlignment="1">
      <alignment horizontal="center" vertical="center"/>
    </xf>
    <xf numFmtId="165" fontId="24" fillId="10" borderId="23" xfId="0" applyNumberFormat="1" applyFont="1" applyFill="1" applyBorder="1" applyAlignment="1">
      <alignment horizontal="right" vertical="center" indent="1"/>
    </xf>
    <xf numFmtId="2" fontId="24" fillId="10" borderId="44" xfId="0" applyNumberFormat="1" applyFont="1" applyFill="1" applyBorder="1" applyAlignment="1">
      <alignment horizontal="right" vertical="center"/>
    </xf>
    <xf numFmtId="165" fontId="24" fillId="10" borderId="44" xfId="0" applyNumberFormat="1" applyFont="1" applyFill="1" applyBorder="1" applyAlignment="1">
      <alignment horizontal="right" vertical="center"/>
    </xf>
    <xf numFmtId="0" fontId="24" fillId="10" borderId="4" xfId="0" applyFont="1" applyFill="1" applyBorder="1" applyAlignment="1">
      <alignment horizontal="center" vertical="center"/>
    </xf>
    <xf numFmtId="0" fontId="24" fillId="10" borderId="18" xfId="0" applyFont="1" applyFill="1" applyBorder="1" applyAlignment="1">
      <alignment horizontal="center" vertical="center"/>
    </xf>
    <xf numFmtId="0" fontId="29" fillId="10" borderId="23" xfId="0" applyFont="1" applyFill="1" applyBorder="1" applyAlignment="1">
      <alignment horizontal="left" vertical="center"/>
    </xf>
    <xf numFmtId="2" fontId="16" fillId="10" borderId="9" xfId="0" applyNumberFormat="1" applyFont="1" applyFill="1" applyBorder="1" applyAlignment="1">
      <alignment horizontal="right" vertical="center"/>
    </xf>
    <xf numFmtId="165" fontId="16" fillId="10" borderId="29" xfId="0" applyNumberFormat="1" applyFont="1" applyFill="1" applyBorder="1" applyAlignment="1">
      <alignment horizontal="right" vertical="center"/>
    </xf>
    <xf numFmtId="0" fontId="16" fillId="10" borderId="23" xfId="0" applyFont="1" applyFill="1" applyBorder="1" applyAlignment="1">
      <alignment horizontal="left" vertical="center"/>
    </xf>
    <xf numFmtId="0" fontId="15" fillId="10" borderId="36" xfId="0" applyFont="1" applyFill="1" applyBorder="1" applyAlignment="1">
      <alignment horizontal="center" vertical="center"/>
    </xf>
    <xf numFmtId="0" fontId="29" fillId="10" borderId="24" xfId="0" applyFont="1" applyFill="1" applyBorder="1" applyAlignment="1">
      <alignment horizontal="left" vertical="center" indent="1"/>
    </xf>
    <xf numFmtId="0" fontId="29" fillId="10" borderId="7" xfId="0" applyFont="1" applyFill="1" applyBorder="1" applyAlignment="1">
      <alignment horizontal="center" vertical="center"/>
    </xf>
    <xf numFmtId="165" fontId="23" fillId="10" borderId="0" xfId="0" applyNumberFormat="1" applyFont="1" applyFill="1" applyAlignment="1">
      <alignment horizontal="right" vertical="center"/>
    </xf>
    <xf numFmtId="165" fontId="23" fillId="10" borderId="23" xfId="0" applyNumberFormat="1" applyFont="1" applyFill="1" applyBorder="1" applyAlignment="1">
      <alignment horizontal="right" vertical="center"/>
    </xf>
    <xf numFmtId="0" fontId="4" fillId="6" borderId="0" xfId="0" applyFont="1" applyFill="1" applyAlignment="1">
      <alignment vertical="center" wrapText="1"/>
    </xf>
    <xf numFmtId="0" fontId="14" fillId="6" borderId="0" xfId="0" applyFont="1" applyFill="1"/>
    <xf numFmtId="0" fontId="16" fillId="10" borderId="0" xfId="0" applyFont="1" applyFill="1"/>
    <xf numFmtId="0" fontId="33" fillId="6" borderId="0" xfId="0" applyFont="1" applyFill="1"/>
    <xf numFmtId="165" fontId="24" fillId="0" borderId="46" xfId="0" applyNumberFormat="1" applyFont="1" applyBorder="1" applyAlignment="1">
      <alignment horizontal="right" vertical="center" indent="1"/>
    </xf>
    <xf numFmtId="165" fontId="24" fillId="3" borderId="2" xfId="0" applyNumberFormat="1" applyFont="1" applyFill="1" applyBorder="1" applyAlignment="1">
      <alignment horizontal="right" vertical="center" indent="1"/>
    </xf>
    <xf numFmtId="165" fontId="24" fillId="0" borderId="7" xfId="0" applyNumberFormat="1" applyFont="1" applyBorder="1" applyAlignment="1">
      <alignment horizontal="right" vertical="center" indent="1"/>
    </xf>
    <xf numFmtId="165" fontId="24" fillId="3" borderId="7" xfId="0" applyNumberFormat="1" applyFont="1" applyFill="1" applyBorder="1" applyAlignment="1">
      <alignment horizontal="right" vertical="center" indent="1"/>
    </xf>
    <xf numFmtId="165" fontId="24" fillId="0" borderId="2" xfId="0" applyNumberFormat="1" applyFont="1" applyBorder="1" applyAlignment="1">
      <alignment horizontal="right" vertical="center" indent="1"/>
    </xf>
    <xf numFmtId="165" fontId="24" fillId="10" borderId="0" xfId="0" applyNumberFormat="1" applyFont="1" applyFill="1" applyAlignment="1">
      <alignment horizontal="right" vertical="center" indent="1"/>
    </xf>
    <xf numFmtId="0" fontId="16" fillId="10" borderId="0" xfId="0" applyFont="1" applyFill="1" applyAlignment="1">
      <alignment horizontal="left" vertical="center"/>
    </xf>
    <xf numFmtId="0" fontId="24" fillId="10" borderId="57" xfId="0" applyFont="1" applyFill="1" applyBorder="1" applyAlignment="1">
      <alignment horizontal="left" vertical="center"/>
    </xf>
    <xf numFmtId="0" fontId="24" fillId="10" borderId="58" xfId="0" applyFont="1" applyFill="1" applyBorder="1" applyAlignment="1">
      <alignment horizontal="center" vertical="center"/>
    </xf>
    <xf numFmtId="165" fontId="24" fillId="0" borderId="59" xfId="0" applyNumberFormat="1" applyFont="1" applyBorder="1" applyAlignment="1">
      <alignment horizontal="right" vertical="center"/>
    </xf>
    <xf numFmtId="165" fontId="24" fillId="3" borderId="60" xfId="0" applyNumberFormat="1" applyFont="1" applyFill="1" applyBorder="1" applyAlignment="1">
      <alignment horizontal="right" vertical="center"/>
    </xf>
    <xf numFmtId="165" fontId="24" fillId="3" borderId="61" xfId="0" applyNumberFormat="1" applyFont="1" applyFill="1" applyBorder="1" applyAlignment="1">
      <alignment horizontal="right" vertical="center"/>
    </xf>
    <xf numFmtId="0" fontId="24" fillId="10" borderId="63" xfId="0" applyFont="1" applyFill="1" applyBorder="1" applyAlignment="1">
      <alignment horizontal="left" vertical="center"/>
    </xf>
    <xf numFmtId="165" fontId="24" fillId="0" borderId="7" xfId="0" applyNumberFormat="1" applyFont="1" applyBorder="1" applyAlignment="1" applyProtection="1">
      <alignment horizontal="right" vertical="center"/>
      <protection locked="0"/>
    </xf>
    <xf numFmtId="0" fontId="15" fillId="10" borderId="67" xfId="0" applyFont="1" applyFill="1" applyBorder="1" applyAlignment="1">
      <alignment horizontal="center" vertical="center"/>
    </xf>
    <xf numFmtId="0" fontId="15" fillId="10" borderId="68" xfId="0" applyFont="1" applyFill="1" applyBorder="1" applyAlignment="1">
      <alignment horizontal="center" vertical="center"/>
    </xf>
    <xf numFmtId="0" fontId="24" fillId="10" borderId="70" xfId="0" applyFont="1" applyFill="1" applyBorder="1" applyAlignment="1">
      <alignment horizontal="center" vertical="center" wrapText="1"/>
    </xf>
    <xf numFmtId="0" fontId="29" fillId="10" borderId="71" xfId="0" applyFont="1" applyFill="1" applyBorder="1" applyAlignment="1">
      <alignment horizontal="left" vertical="center"/>
    </xf>
    <xf numFmtId="0" fontId="24" fillId="10" borderId="69" xfId="0" applyFont="1" applyFill="1" applyBorder="1" applyAlignment="1">
      <alignment horizontal="left" vertical="center"/>
    </xf>
    <xf numFmtId="2" fontId="19" fillId="3" borderId="0" xfId="0" applyNumberFormat="1" applyFont="1" applyFill="1" applyAlignment="1">
      <alignment horizontal="right" vertical="center" indent="1"/>
    </xf>
    <xf numFmtId="164" fontId="19" fillId="3" borderId="0" xfId="0" applyNumberFormat="1" applyFont="1" applyFill="1" applyAlignment="1">
      <alignment horizontal="right" vertical="center" indent="1"/>
    </xf>
    <xf numFmtId="165" fontId="19" fillId="3" borderId="0" xfId="0" applyNumberFormat="1" applyFont="1" applyFill="1" applyAlignment="1">
      <alignment vertical="center"/>
    </xf>
    <xf numFmtId="0" fontId="16" fillId="3" borderId="0" xfId="0" applyFont="1" applyFill="1" applyAlignment="1">
      <alignment vertical="center"/>
    </xf>
    <xf numFmtId="0" fontId="16" fillId="3" borderId="23" xfId="0" applyFont="1" applyFill="1" applyBorder="1" applyAlignment="1">
      <alignment vertical="center"/>
    </xf>
    <xf numFmtId="2" fontId="24" fillId="10" borderId="0" xfId="0" applyNumberFormat="1" applyFont="1" applyFill="1" applyAlignment="1">
      <alignment horizontal="right" vertical="center"/>
    </xf>
    <xf numFmtId="165" fontId="24" fillId="10" borderId="0" xfId="0" applyNumberFormat="1" applyFont="1" applyFill="1" applyAlignment="1">
      <alignment horizontal="right" vertical="center"/>
    </xf>
    <xf numFmtId="0" fontId="24" fillId="10" borderId="0" xfId="0" applyFont="1" applyFill="1" applyAlignment="1">
      <alignment horizontal="left" vertical="center"/>
    </xf>
    <xf numFmtId="0" fontId="14" fillId="9" borderId="0" xfId="0" applyFont="1" applyFill="1" applyAlignment="1">
      <alignment horizontal="left" vertical="center"/>
    </xf>
    <xf numFmtId="0" fontId="29" fillId="10" borderId="22" xfId="0" applyFont="1" applyFill="1" applyBorder="1" applyAlignment="1">
      <alignment horizontal="left" vertical="center" indent="1"/>
    </xf>
    <xf numFmtId="2" fontId="16" fillId="10" borderId="0" xfId="0" applyNumberFormat="1" applyFont="1" applyFill="1" applyAlignment="1">
      <alignment horizontal="right" vertical="center"/>
    </xf>
    <xf numFmtId="165" fontId="16" fillId="10" borderId="0" xfId="0" applyNumberFormat="1" applyFont="1" applyFill="1" applyAlignment="1">
      <alignment horizontal="right" vertical="center"/>
    </xf>
    <xf numFmtId="165" fontId="29" fillId="10" borderId="0" xfId="0" applyNumberFormat="1" applyFont="1" applyFill="1" applyAlignment="1">
      <alignment horizontal="right" vertical="center"/>
    </xf>
    <xf numFmtId="0" fontId="28" fillId="8" borderId="22" xfId="0" applyFont="1" applyFill="1" applyBorder="1" applyAlignment="1">
      <alignment horizontal="left" vertical="center" indent="1"/>
    </xf>
    <xf numFmtId="2" fontId="22" fillId="8" borderId="0" xfId="0" applyNumberFormat="1" applyFont="1" applyFill="1" applyAlignment="1">
      <alignment horizontal="right" vertical="center"/>
    </xf>
    <xf numFmtId="165" fontId="22" fillId="8" borderId="0" xfId="0" applyNumberFormat="1" applyFont="1" applyFill="1" applyAlignment="1">
      <alignment horizontal="right" vertical="center"/>
    </xf>
    <xf numFmtId="165" fontId="28" fillId="8" borderId="0" xfId="0" applyNumberFormat="1" applyFont="1" applyFill="1" applyAlignment="1">
      <alignment horizontal="right" vertical="center"/>
    </xf>
    <xf numFmtId="164" fontId="28" fillId="8" borderId="0" xfId="0" applyNumberFormat="1" applyFont="1" applyFill="1" applyAlignment="1">
      <alignment horizontal="left" vertical="center"/>
    </xf>
    <xf numFmtId="0" fontId="21" fillId="8" borderId="0" xfId="0" applyFont="1" applyFill="1"/>
    <xf numFmtId="165" fontId="27" fillId="8" borderId="0" xfId="0" applyNumberFormat="1" applyFont="1" applyFill="1"/>
    <xf numFmtId="164" fontId="22" fillId="8" borderId="0" xfId="0" applyNumberFormat="1" applyFont="1" applyFill="1" applyAlignment="1">
      <alignment horizontal="right" vertical="center"/>
    </xf>
    <xf numFmtId="164" fontId="22" fillId="8" borderId="23" xfId="0" applyNumberFormat="1" applyFont="1" applyFill="1" applyBorder="1" applyAlignment="1">
      <alignment horizontal="right" vertical="center"/>
    </xf>
    <xf numFmtId="165" fontId="22" fillId="8" borderId="23" xfId="0" applyNumberFormat="1" applyFont="1" applyFill="1" applyBorder="1" applyAlignment="1">
      <alignment horizontal="right" vertical="center"/>
    </xf>
    <xf numFmtId="2" fontId="24" fillId="0" borderId="73" xfId="0" applyNumberFormat="1" applyFont="1" applyBorder="1" applyAlignment="1" applyProtection="1">
      <alignment horizontal="right" vertical="center" indent="1"/>
      <protection locked="0"/>
    </xf>
    <xf numFmtId="165" fontId="24" fillId="0" borderId="74" xfId="0" applyNumberFormat="1" applyFont="1" applyBorder="1" applyAlignment="1" applyProtection="1">
      <alignment horizontal="right" vertical="center" indent="1"/>
      <protection locked="0"/>
    </xf>
    <xf numFmtId="165" fontId="24" fillId="0" borderId="12" xfId="0" applyNumberFormat="1" applyFont="1" applyBorder="1" applyAlignment="1">
      <alignment horizontal="right" vertical="center" indent="1"/>
    </xf>
    <xf numFmtId="165" fontId="24" fillId="10" borderId="57" xfId="0" applyNumberFormat="1" applyFont="1" applyFill="1" applyBorder="1" applyAlignment="1">
      <alignment horizontal="right" vertical="center" indent="1"/>
    </xf>
    <xf numFmtId="0" fontId="16" fillId="10" borderId="57" xfId="0" applyFont="1" applyFill="1" applyBorder="1" applyAlignment="1">
      <alignment horizontal="left" vertical="center"/>
    </xf>
    <xf numFmtId="0" fontId="24" fillId="10" borderId="75" xfId="0" applyFont="1" applyFill="1" applyBorder="1" applyAlignment="1">
      <alignment horizontal="center" vertical="center"/>
    </xf>
    <xf numFmtId="0" fontId="24" fillId="10" borderId="76" xfId="0" applyFont="1" applyFill="1" applyBorder="1" applyAlignment="1">
      <alignment horizontal="center" vertical="center" wrapText="1"/>
    </xf>
    <xf numFmtId="0" fontId="24" fillId="10" borderId="77" xfId="0" applyFont="1" applyFill="1" applyBorder="1" applyAlignment="1">
      <alignment horizontal="center" vertical="center"/>
    </xf>
    <xf numFmtId="0" fontId="29" fillId="10" borderId="79" xfId="0" applyFont="1" applyFill="1" applyBorder="1" applyAlignment="1">
      <alignment horizontal="left" vertical="center"/>
    </xf>
    <xf numFmtId="2" fontId="16" fillId="10" borderId="57" xfId="0" applyNumberFormat="1" applyFont="1" applyFill="1" applyBorder="1" applyAlignment="1">
      <alignment horizontal="right" vertical="center"/>
    </xf>
    <xf numFmtId="165" fontId="16" fillId="10" borderId="57" xfId="0" applyNumberFormat="1" applyFont="1" applyFill="1" applyBorder="1" applyAlignment="1">
      <alignment horizontal="right" vertical="center"/>
    </xf>
    <xf numFmtId="0" fontId="27" fillId="10" borderId="38" xfId="0" applyFont="1" applyFill="1" applyBorder="1" applyAlignment="1">
      <alignment horizontal="center" vertical="center"/>
    </xf>
    <xf numFmtId="165" fontId="24" fillId="0" borderId="17" xfId="0" applyNumberFormat="1" applyFont="1" applyBorder="1" applyAlignment="1">
      <alignment horizontal="right" vertical="center" indent="1"/>
    </xf>
    <xf numFmtId="165" fontId="24" fillId="3" borderId="30" xfId="0" applyNumberFormat="1" applyFont="1" applyFill="1" applyBorder="1" applyAlignment="1">
      <alignment horizontal="right" vertical="center" indent="1"/>
    </xf>
    <xf numFmtId="165" fontId="24" fillId="0" borderId="30" xfId="0" applyNumberFormat="1" applyFont="1" applyBorder="1" applyAlignment="1">
      <alignment horizontal="right" vertical="center" indent="1"/>
    </xf>
    <xf numFmtId="165" fontId="24" fillId="3" borderId="17" xfId="0" applyNumberFormat="1" applyFont="1" applyFill="1" applyBorder="1" applyAlignment="1">
      <alignment horizontal="right" vertical="center" indent="1"/>
    </xf>
    <xf numFmtId="165" fontId="24" fillId="0" borderId="0" xfId="0" applyNumberFormat="1" applyFont="1" applyAlignment="1">
      <alignment horizontal="right" vertical="center" indent="1"/>
    </xf>
    <xf numFmtId="165" fontId="24" fillId="3" borderId="80" xfId="0" applyNumberFormat="1" applyFont="1" applyFill="1" applyBorder="1" applyAlignment="1">
      <alignment horizontal="right" vertical="center" indent="1"/>
    </xf>
    <xf numFmtId="0" fontId="15" fillId="10" borderId="81" xfId="0" applyFont="1" applyFill="1" applyBorder="1" applyAlignment="1">
      <alignment horizontal="center" vertical="center" wrapText="1"/>
    </xf>
    <xf numFmtId="0" fontId="15" fillId="10" borderId="83" xfId="0" applyFont="1" applyFill="1" applyBorder="1" applyAlignment="1">
      <alignment horizontal="left" vertical="center" indent="1"/>
    </xf>
    <xf numFmtId="0" fontId="15" fillId="10" borderId="86" xfId="0" applyFont="1" applyFill="1" applyBorder="1" applyAlignment="1">
      <alignment horizontal="center" vertical="center"/>
    </xf>
    <xf numFmtId="2" fontId="24" fillId="0" borderId="60" xfId="0" applyNumberFormat="1" applyFont="1" applyBorder="1" applyAlignment="1" applyProtection="1">
      <alignment horizontal="right" vertical="center" indent="1"/>
      <protection locked="0"/>
    </xf>
    <xf numFmtId="2" fontId="24" fillId="3" borderId="87" xfId="0" applyNumberFormat="1" applyFont="1" applyFill="1" applyBorder="1" applyAlignment="1" applyProtection="1">
      <alignment horizontal="right" vertical="center" indent="1"/>
      <protection locked="0"/>
    </xf>
    <xf numFmtId="2" fontId="24" fillId="3" borderId="48" xfId="0" applyNumberFormat="1" applyFont="1" applyFill="1" applyBorder="1" applyAlignment="1" applyProtection="1">
      <alignment horizontal="right" vertical="center" indent="1"/>
      <protection locked="0"/>
    </xf>
    <xf numFmtId="2" fontId="24" fillId="0" borderId="87" xfId="0" applyNumberFormat="1" applyFont="1" applyBorder="1" applyAlignment="1" applyProtection="1">
      <alignment horizontal="right" vertical="center" indent="1"/>
      <protection locked="0"/>
    </xf>
    <xf numFmtId="2" fontId="24" fillId="3" borderId="60" xfId="0" applyNumberFormat="1" applyFont="1" applyFill="1" applyBorder="1" applyAlignment="1" applyProtection="1">
      <alignment horizontal="right" vertical="center" indent="1"/>
      <protection locked="0"/>
    </xf>
    <xf numFmtId="2" fontId="24" fillId="0" borderId="88" xfId="0" applyNumberFormat="1" applyFont="1" applyBorder="1" applyAlignment="1" applyProtection="1">
      <alignment horizontal="right" vertical="center" indent="1"/>
      <protection locked="0"/>
    </xf>
    <xf numFmtId="0" fontId="15" fillId="10" borderId="89" xfId="0" applyFont="1" applyFill="1" applyBorder="1" applyAlignment="1">
      <alignment horizontal="center" vertical="center"/>
    </xf>
    <xf numFmtId="165" fontId="24" fillId="0" borderId="90" xfId="0" applyNumberFormat="1" applyFont="1" applyBorder="1" applyAlignment="1" applyProtection="1">
      <alignment horizontal="right" vertical="center" indent="1"/>
      <protection locked="0"/>
    </xf>
    <xf numFmtId="165" fontId="24" fillId="3" borderId="91" xfId="0" applyNumberFormat="1" applyFont="1" applyFill="1" applyBorder="1" applyAlignment="1" applyProtection="1">
      <alignment horizontal="right" vertical="center" indent="1"/>
      <protection locked="0"/>
    </xf>
    <xf numFmtId="165" fontId="24" fillId="0" borderId="91" xfId="0" applyNumberFormat="1" applyFont="1" applyBorder="1" applyAlignment="1" applyProtection="1">
      <alignment horizontal="right" vertical="center" indent="1"/>
      <protection locked="0"/>
    </xf>
    <xf numFmtId="165" fontId="24" fillId="3" borderId="50" xfId="0" applyNumberFormat="1" applyFont="1" applyFill="1" applyBorder="1" applyAlignment="1" applyProtection="1">
      <alignment horizontal="right" vertical="center" indent="1"/>
      <protection locked="0"/>
    </xf>
    <xf numFmtId="165" fontId="24" fillId="0" borderId="50" xfId="0" applyNumberFormat="1" applyFont="1" applyBorder="1" applyAlignment="1" applyProtection="1">
      <alignment horizontal="right" vertical="center" indent="1"/>
      <protection locked="0"/>
    </xf>
    <xf numFmtId="0" fontId="27" fillId="10" borderId="86" xfId="0" applyFont="1" applyFill="1" applyBorder="1" applyAlignment="1">
      <alignment horizontal="center" vertical="center"/>
    </xf>
    <xf numFmtId="0" fontId="27" fillId="10" borderId="89" xfId="0" applyFont="1" applyFill="1" applyBorder="1" applyAlignment="1">
      <alignment horizontal="center" vertical="center" wrapText="1"/>
    </xf>
    <xf numFmtId="0" fontId="29" fillId="10" borderId="92" xfId="0" applyFont="1" applyFill="1" applyBorder="1" applyAlignment="1">
      <alignment horizontal="left" vertical="center" indent="1"/>
    </xf>
    <xf numFmtId="2" fontId="29" fillId="10" borderId="93" xfId="0" applyNumberFormat="1" applyFont="1" applyFill="1" applyBorder="1" applyAlignment="1">
      <alignment horizontal="center" vertical="center"/>
    </xf>
    <xf numFmtId="165" fontId="29" fillId="10" borderId="94" xfId="0" applyNumberFormat="1" applyFont="1" applyFill="1" applyBorder="1" applyAlignment="1">
      <alignment horizontal="center" vertical="center"/>
    </xf>
    <xf numFmtId="165" fontId="24" fillId="3" borderId="90" xfId="0" applyNumberFormat="1" applyFont="1" applyFill="1" applyBorder="1" applyAlignment="1" applyProtection="1">
      <alignment horizontal="right" vertical="center" indent="1"/>
      <protection locked="0"/>
    </xf>
    <xf numFmtId="165" fontId="29" fillId="10" borderId="95" xfId="0" applyNumberFormat="1" applyFont="1" applyFill="1" applyBorder="1" applyAlignment="1">
      <alignment horizontal="center" vertical="center"/>
    </xf>
    <xf numFmtId="165" fontId="24" fillId="3" borderId="96" xfId="0" applyNumberFormat="1" applyFont="1" applyFill="1" applyBorder="1" applyAlignment="1">
      <alignment horizontal="right" vertical="center" indent="1"/>
    </xf>
    <xf numFmtId="165" fontId="24" fillId="0" borderId="97" xfId="0" applyNumberFormat="1" applyFont="1" applyBorder="1" applyAlignment="1">
      <alignment horizontal="right" vertical="center" indent="1"/>
    </xf>
    <xf numFmtId="165" fontId="24" fillId="3" borderId="97" xfId="0" applyNumberFormat="1" applyFont="1" applyFill="1" applyBorder="1" applyAlignment="1">
      <alignment horizontal="right" vertical="center" indent="1"/>
    </xf>
    <xf numFmtId="0" fontId="29" fillId="10" borderId="98" xfId="0" applyFont="1" applyFill="1" applyBorder="1" applyAlignment="1">
      <alignment horizontal="center" vertical="center" wrapText="1"/>
    </xf>
    <xf numFmtId="0" fontId="29" fillId="10" borderId="102" xfId="0" applyFont="1" applyFill="1" applyBorder="1" applyAlignment="1">
      <alignment horizontal="center" vertical="center"/>
    </xf>
    <xf numFmtId="0" fontId="29" fillId="10" borderId="104" xfId="0" applyFont="1" applyFill="1" applyBorder="1" applyAlignment="1">
      <alignment horizontal="center" vertical="center" wrapText="1"/>
    </xf>
    <xf numFmtId="0" fontId="29" fillId="10" borderId="37" xfId="0" applyFont="1" applyFill="1" applyBorder="1" applyAlignment="1">
      <alignment horizontal="center" vertical="center"/>
    </xf>
    <xf numFmtId="2" fontId="24" fillId="0" borderId="48" xfId="0" applyNumberFormat="1" applyFont="1" applyBorder="1" applyAlignment="1" applyProtection="1">
      <alignment horizontal="right" vertical="center" indent="1"/>
      <protection locked="0"/>
    </xf>
    <xf numFmtId="165" fontId="24" fillId="0" borderId="51" xfId="0" applyNumberFormat="1" applyFont="1" applyBorder="1" applyAlignment="1">
      <alignment horizontal="right" vertical="center" indent="1"/>
    </xf>
    <xf numFmtId="0" fontId="24" fillId="5" borderId="105" xfId="0" applyFont="1" applyFill="1" applyBorder="1" applyAlignment="1">
      <alignment horizontal="left" vertical="center" indent="1"/>
    </xf>
    <xf numFmtId="2" fontId="24" fillId="5" borderId="106" xfId="0" applyNumberFormat="1" applyFont="1" applyFill="1" applyBorder="1" applyAlignment="1">
      <alignment horizontal="right" vertical="center"/>
    </xf>
    <xf numFmtId="165" fontId="24" fillId="5" borderId="106" xfId="0" applyNumberFormat="1" applyFont="1" applyFill="1" applyBorder="1" applyAlignment="1">
      <alignment horizontal="right" vertical="center"/>
    </xf>
    <xf numFmtId="165" fontId="24" fillId="5" borderId="107" xfId="0" applyNumberFormat="1" applyFont="1" applyFill="1" applyBorder="1" applyAlignment="1">
      <alignment horizontal="right" vertical="center"/>
    </xf>
    <xf numFmtId="165" fontId="16" fillId="5" borderId="108" xfId="0" applyNumberFormat="1" applyFont="1" applyFill="1" applyBorder="1" applyAlignment="1">
      <alignment horizontal="right" vertical="center"/>
    </xf>
    <xf numFmtId="165" fontId="16" fillId="5" borderId="109" xfId="0" applyNumberFormat="1" applyFont="1" applyFill="1" applyBorder="1" applyAlignment="1">
      <alignment horizontal="right" vertical="center"/>
    </xf>
    <xf numFmtId="165" fontId="16" fillId="5" borderId="110" xfId="0" applyNumberFormat="1" applyFont="1" applyFill="1" applyBorder="1" applyAlignment="1">
      <alignment horizontal="right" vertical="center"/>
    </xf>
    <xf numFmtId="2" fontId="24" fillId="3" borderId="88" xfId="0" applyNumberFormat="1" applyFont="1" applyFill="1" applyBorder="1" applyAlignment="1" applyProtection="1">
      <alignment horizontal="right" vertical="center" indent="1"/>
      <protection locked="0"/>
    </xf>
    <xf numFmtId="165" fontId="24" fillId="3" borderId="111" xfId="0" applyNumberFormat="1" applyFont="1" applyFill="1" applyBorder="1" applyAlignment="1" applyProtection="1">
      <alignment horizontal="right" vertical="center" indent="1"/>
      <protection locked="0"/>
    </xf>
    <xf numFmtId="0" fontId="21" fillId="5" borderId="112" xfId="0" applyFont="1" applyFill="1" applyBorder="1" applyAlignment="1">
      <alignment horizontal="left" vertical="center" indent="1"/>
    </xf>
    <xf numFmtId="2" fontId="21" fillId="5" borderId="113" xfId="0" applyNumberFormat="1" applyFont="1" applyFill="1" applyBorder="1" applyAlignment="1">
      <alignment horizontal="right" vertical="center"/>
    </xf>
    <xf numFmtId="166" fontId="21" fillId="5" borderId="113" xfId="0" applyNumberFormat="1" applyFont="1" applyFill="1" applyBorder="1" applyAlignment="1">
      <alignment horizontal="right" vertical="center"/>
    </xf>
    <xf numFmtId="165" fontId="21" fillId="5" borderId="114" xfId="0" applyNumberFormat="1" applyFont="1" applyFill="1" applyBorder="1" applyAlignment="1">
      <alignment horizontal="right" vertical="center"/>
    </xf>
    <xf numFmtId="166" fontId="22" fillId="5" borderId="115" xfId="0" applyNumberFormat="1" applyFont="1" applyFill="1" applyBorder="1" applyAlignment="1">
      <alignment horizontal="right" vertical="center"/>
    </xf>
    <xf numFmtId="166" fontId="22" fillId="5" borderId="109" xfId="0" applyNumberFormat="1" applyFont="1" applyFill="1" applyBorder="1" applyAlignment="1">
      <alignment horizontal="right" vertical="center"/>
    </xf>
    <xf numFmtId="166" fontId="22" fillId="5" borderId="110" xfId="0" applyNumberFormat="1" applyFont="1" applyFill="1" applyBorder="1" applyAlignment="1">
      <alignment horizontal="right" vertical="center"/>
    </xf>
    <xf numFmtId="0" fontId="29" fillId="10" borderId="23" xfId="0" applyFont="1" applyFill="1" applyBorder="1" applyAlignment="1">
      <alignment horizontal="center" vertical="center"/>
    </xf>
    <xf numFmtId="0" fontId="27" fillId="10" borderId="116" xfId="0" applyFont="1" applyFill="1" applyBorder="1" applyAlignment="1">
      <alignment horizontal="left" vertical="center" indent="1"/>
    </xf>
    <xf numFmtId="0" fontId="27" fillId="10" borderId="117" xfId="0" applyFont="1" applyFill="1" applyBorder="1" applyAlignment="1">
      <alignment horizontal="center" vertical="center"/>
    </xf>
    <xf numFmtId="2" fontId="21" fillId="0" borderId="118" xfId="0" applyNumberFormat="1" applyFont="1" applyBorder="1" applyAlignment="1" applyProtection="1">
      <alignment horizontal="right" vertical="center"/>
      <protection locked="0"/>
    </xf>
    <xf numFmtId="2" fontId="21" fillId="3" borderId="118" xfId="0" applyNumberFormat="1" applyFont="1" applyFill="1" applyBorder="1" applyAlignment="1" applyProtection="1">
      <alignment horizontal="right" vertical="center"/>
      <protection locked="0"/>
    </xf>
    <xf numFmtId="0" fontId="27" fillId="10" borderId="119" xfId="0" applyFont="1" applyFill="1" applyBorder="1" applyAlignment="1">
      <alignment horizontal="center" vertical="center"/>
    </xf>
    <xf numFmtId="165" fontId="21" fillId="0" borderId="120" xfId="0" applyNumberFormat="1" applyFont="1" applyBorder="1" applyAlignment="1" applyProtection="1">
      <alignment horizontal="right" vertical="center"/>
      <protection locked="0"/>
    </xf>
    <xf numFmtId="165" fontId="21" fillId="3" borderId="120" xfId="0" applyNumberFormat="1" applyFont="1" applyFill="1" applyBorder="1" applyAlignment="1" applyProtection="1">
      <alignment horizontal="right" vertical="center"/>
      <protection locked="0"/>
    </xf>
    <xf numFmtId="0" fontId="27" fillId="10" borderId="121" xfId="0" applyFont="1" applyFill="1" applyBorder="1" applyAlignment="1">
      <alignment horizontal="center" vertical="center"/>
    </xf>
    <xf numFmtId="165" fontId="21" fillId="0" borderId="122" xfId="0" applyNumberFormat="1" applyFont="1" applyBorder="1" applyAlignment="1">
      <alignment horizontal="right" vertical="center"/>
    </xf>
    <xf numFmtId="165" fontId="21" fillId="3" borderId="122" xfId="0" applyNumberFormat="1" applyFont="1" applyFill="1" applyBorder="1" applyAlignment="1">
      <alignment horizontal="right" vertical="center"/>
    </xf>
    <xf numFmtId="0" fontId="29" fillId="10" borderId="123" xfId="0" applyFont="1" applyFill="1" applyBorder="1" applyAlignment="1">
      <alignment horizontal="center" vertical="center" wrapText="1"/>
    </xf>
    <xf numFmtId="0" fontId="29" fillId="10" borderId="124" xfId="0" applyFont="1" applyFill="1" applyBorder="1" applyAlignment="1">
      <alignment horizontal="center" vertical="center"/>
    </xf>
    <xf numFmtId="0" fontId="29" fillId="10" borderId="125" xfId="0" applyFont="1" applyFill="1" applyBorder="1" applyAlignment="1">
      <alignment horizontal="center" vertical="center" wrapText="1"/>
    </xf>
    <xf numFmtId="2" fontId="21" fillId="3" borderId="126" xfId="0" applyNumberFormat="1" applyFont="1" applyFill="1" applyBorder="1" applyAlignment="1" applyProtection="1">
      <alignment horizontal="right" vertical="center"/>
      <protection locked="0"/>
    </xf>
    <xf numFmtId="165" fontId="21" fillId="3" borderId="127" xfId="0" applyNumberFormat="1" applyFont="1" applyFill="1" applyBorder="1" applyAlignment="1" applyProtection="1">
      <alignment horizontal="right" vertical="center"/>
      <protection locked="0"/>
    </xf>
    <xf numFmtId="165" fontId="21" fillId="3" borderId="128" xfId="0" applyNumberFormat="1" applyFont="1" applyFill="1" applyBorder="1" applyAlignment="1">
      <alignment horizontal="right" vertical="center"/>
    </xf>
    <xf numFmtId="165" fontId="24" fillId="7" borderId="129" xfId="0" applyNumberFormat="1" applyFont="1" applyFill="1" applyBorder="1" applyAlignment="1">
      <alignment horizontal="right" vertical="center"/>
    </xf>
    <xf numFmtId="165" fontId="24" fillId="5" borderId="129" xfId="0" applyNumberFormat="1" applyFont="1" applyFill="1" applyBorder="1" applyAlignment="1">
      <alignment horizontal="right" vertical="center"/>
    </xf>
    <xf numFmtId="165" fontId="25" fillId="5" borderId="130" xfId="0" applyNumberFormat="1" applyFont="1" applyFill="1" applyBorder="1" applyAlignment="1">
      <alignment horizontal="right" vertical="center"/>
    </xf>
    <xf numFmtId="165" fontId="25" fillId="5" borderId="109" xfId="0" applyNumberFormat="1" applyFont="1" applyFill="1" applyBorder="1" applyAlignment="1">
      <alignment horizontal="right" vertical="center"/>
    </xf>
    <xf numFmtId="165" fontId="25" fillId="5" borderId="110" xfId="0" applyNumberFormat="1" applyFont="1" applyFill="1" applyBorder="1" applyAlignment="1">
      <alignment horizontal="right" vertical="center"/>
    </xf>
    <xf numFmtId="2" fontId="24" fillId="5" borderId="131" xfId="0" applyNumberFormat="1" applyFont="1" applyFill="1" applyBorder="1" applyAlignment="1">
      <alignment horizontal="right" vertical="center"/>
    </xf>
    <xf numFmtId="0" fontId="24" fillId="5" borderId="132" xfId="0" applyFont="1" applyFill="1" applyBorder="1" applyAlignment="1">
      <alignment horizontal="left" vertical="center" indent="1"/>
    </xf>
    <xf numFmtId="0" fontId="29" fillId="10" borderId="48" xfId="0" applyFont="1" applyFill="1" applyBorder="1" applyAlignment="1">
      <alignment horizontal="center" vertical="center"/>
    </xf>
    <xf numFmtId="165" fontId="24" fillId="0" borderId="118" xfId="0" applyNumberFormat="1" applyFont="1" applyBorder="1" applyAlignment="1">
      <alignment horizontal="right" vertical="center"/>
    </xf>
    <xf numFmtId="165" fontId="24" fillId="3" borderId="118" xfId="0" applyNumberFormat="1" applyFont="1" applyFill="1" applyBorder="1" applyAlignment="1">
      <alignment horizontal="right" vertical="center"/>
    </xf>
    <xf numFmtId="0" fontId="29" fillId="10" borderId="50" xfId="0" applyFont="1" applyFill="1" applyBorder="1" applyAlignment="1">
      <alignment horizontal="center" vertical="center" wrapText="1"/>
    </xf>
    <xf numFmtId="0" fontId="29" fillId="10" borderId="51" xfId="0" applyFont="1" applyFill="1" applyBorder="1" applyAlignment="1">
      <alignment horizontal="center" vertical="center"/>
    </xf>
    <xf numFmtId="0" fontId="29" fillId="10" borderId="65" xfId="0" applyFont="1" applyFill="1" applyBorder="1" applyAlignment="1">
      <alignment horizontal="center" vertical="center" wrapText="1"/>
    </xf>
    <xf numFmtId="165" fontId="24" fillId="3" borderId="126" xfId="0" applyNumberFormat="1" applyFont="1" applyFill="1" applyBorder="1" applyAlignment="1">
      <alignment horizontal="right" vertical="center"/>
    </xf>
    <xf numFmtId="2" fontId="24" fillId="5" borderId="134" xfId="0" applyNumberFormat="1" applyFont="1" applyFill="1" applyBorder="1" applyAlignment="1">
      <alignment horizontal="right" vertical="center"/>
    </xf>
    <xf numFmtId="165" fontId="24" fillId="5" borderId="134" xfId="0" applyNumberFormat="1" applyFont="1" applyFill="1" applyBorder="1" applyAlignment="1">
      <alignment horizontal="right" vertical="center"/>
    </xf>
    <xf numFmtId="165" fontId="24" fillId="5" borderId="133" xfId="0" applyNumberFormat="1" applyFont="1" applyFill="1" applyBorder="1" applyAlignment="1">
      <alignment horizontal="right" vertical="center"/>
    </xf>
    <xf numFmtId="0" fontId="20" fillId="8" borderId="27" xfId="0" applyFont="1" applyFill="1" applyBorder="1" applyAlignment="1">
      <alignment horizontal="left" vertical="center" indent="1"/>
    </xf>
    <xf numFmtId="165" fontId="20" fillId="8" borderId="15" xfId="0" applyNumberFormat="1" applyFont="1" applyFill="1" applyBorder="1" applyAlignment="1">
      <alignment horizontal="right" vertical="center"/>
    </xf>
    <xf numFmtId="0" fontId="29" fillId="10" borderId="78" xfId="0" applyFont="1" applyFill="1" applyBorder="1" applyAlignment="1">
      <alignment horizontal="center" vertical="center" wrapText="1"/>
    </xf>
    <xf numFmtId="0" fontId="29" fillId="10" borderId="69" xfId="0" applyFont="1" applyFill="1" applyBorder="1" applyAlignment="1">
      <alignment horizontal="center" vertical="center" wrapText="1"/>
    </xf>
    <xf numFmtId="0" fontId="24" fillId="10" borderId="64" xfId="0" applyFont="1" applyFill="1" applyBorder="1" applyAlignment="1">
      <alignment horizontal="center" vertical="center" wrapText="1"/>
    </xf>
    <xf numFmtId="0" fontId="24" fillId="10" borderId="62" xfId="0" applyFont="1" applyFill="1" applyBorder="1" applyAlignment="1">
      <alignment horizontal="center" vertical="center" wrapText="1"/>
    </xf>
    <xf numFmtId="0" fontId="16" fillId="10" borderId="135" xfId="0" applyFont="1" applyFill="1" applyBorder="1" applyAlignment="1">
      <alignment horizontal="left" vertical="center"/>
    </xf>
    <xf numFmtId="165" fontId="24" fillId="10" borderId="135" xfId="0" applyNumberFormat="1" applyFont="1" applyFill="1" applyBorder="1" applyAlignment="1">
      <alignment horizontal="right" vertical="center" indent="1"/>
    </xf>
    <xf numFmtId="165" fontId="23" fillId="10" borderId="136" xfId="0" applyNumberFormat="1" applyFont="1" applyFill="1" applyBorder="1" applyAlignment="1">
      <alignment horizontal="right" vertical="center"/>
    </xf>
    <xf numFmtId="0" fontId="37" fillId="10" borderId="137" xfId="0" applyFont="1" applyFill="1" applyBorder="1" applyAlignment="1">
      <alignment horizontal="left" vertical="center" indent="1"/>
    </xf>
    <xf numFmtId="2" fontId="16" fillId="10" borderId="138" xfId="0" applyNumberFormat="1" applyFont="1" applyFill="1" applyBorder="1" applyAlignment="1">
      <alignment horizontal="right" vertical="center"/>
    </xf>
    <xf numFmtId="165" fontId="16" fillId="10" borderId="138" xfId="0" applyNumberFormat="1" applyFont="1" applyFill="1" applyBorder="1" applyAlignment="1">
      <alignment horizontal="right" vertical="center"/>
    </xf>
    <xf numFmtId="165" fontId="37" fillId="10" borderId="139" xfId="0" applyNumberFormat="1" applyFont="1" applyFill="1" applyBorder="1" applyAlignment="1">
      <alignment horizontal="right" vertical="center"/>
    </xf>
    <xf numFmtId="165" fontId="23" fillId="10" borderId="140" xfId="0" applyNumberFormat="1" applyFont="1" applyFill="1" applyBorder="1" applyAlignment="1">
      <alignment horizontal="right" vertical="center"/>
    </xf>
    <xf numFmtId="165" fontId="23" fillId="10" borderId="141" xfId="0" applyNumberFormat="1" applyFont="1" applyFill="1" applyBorder="1" applyAlignment="1">
      <alignment horizontal="right" vertical="center"/>
    </xf>
    <xf numFmtId="0" fontId="19" fillId="3" borderId="143" xfId="0" applyFont="1" applyFill="1" applyBorder="1" applyAlignment="1">
      <alignment horizontal="left" vertical="center" indent="1"/>
    </xf>
    <xf numFmtId="0" fontId="24" fillId="10" borderId="145" xfId="0" applyFont="1" applyFill="1" applyBorder="1" applyAlignment="1">
      <alignment horizontal="left" vertical="center" indent="1"/>
    </xf>
    <xf numFmtId="165" fontId="24" fillId="0" borderId="0" xfId="0" applyNumberFormat="1" applyFont="1" applyAlignment="1" applyProtection="1">
      <alignment horizontal="right" vertical="center" indent="1"/>
      <protection locked="0"/>
    </xf>
    <xf numFmtId="0" fontId="36" fillId="10" borderId="149" xfId="0" applyFont="1" applyFill="1" applyBorder="1" applyAlignment="1">
      <alignment horizontal="left" vertical="center"/>
    </xf>
    <xf numFmtId="0" fontId="24" fillId="10" borderId="143" xfId="0" applyFont="1" applyFill="1" applyBorder="1" applyAlignment="1">
      <alignment horizontal="left" vertical="center"/>
    </xf>
    <xf numFmtId="0" fontId="14" fillId="9" borderId="143" xfId="0" applyFont="1" applyFill="1" applyBorder="1" applyAlignment="1">
      <alignment horizontal="left" vertical="center"/>
    </xf>
    <xf numFmtId="0" fontId="15" fillId="10" borderId="151" xfId="0" applyFont="1" applyFill="1" applyBorder="1" applyAlignment="1">
      <alignment horizontal="left" vertical="center" indent="1"/>
    </xf>
    <xf numFmtId="0" fontId="36" fillId="10" borderId="154" xfId="0" applyFont="1" applyFill="1" applyBorder="1" applyAlignment="1">
      <alignment horizontal="left" vertical="center" indent="1"/>
    </xf>
    <xf numFmtId="0" fontId="24" fillId="10" borderId="143" xfId="0" applyFont="1" applyFill="1" applyBorder="1" applyAlignment="1">
      <alignment horizontal="left" vertical="center" indent="1"/>
    </xf>
    <xf numFmtId="0" fontId="24" fillId="10" borderId="155" xfId="0" applyFont="1" applyFill="1" applyBorder="1" applyAlignment="1">
      <alignment horizontal="left" vertical="center" indent="1"/>
    </xf>
    <xf numFmtId="0" fontId="36" fillId="10" borderId="159" xfId="0" applyFont="1" applyFill="1" applyBorder="1" applyAlignment="1">
      <alignment horizontal="left" vertical="center" indent="1"/>
    </xf>
    <xf numFmtId="164" fontId="28" fillId="8" borderId="143" xfId="0" applyNumberFormat="1" applyFont="1" applyFill="1" applyBorder="1" applyAlignment="1">
      <alignment horizontal="left" vertical="center"/>
    </xf>
    <xf numFmtId="165" fontId="20" fillId="3" borderId="20" xfId="0" applyNumberFormat="1" applyFont="1" applyFill="1" applyBorder="1" applyAlignment="1">
      <alignment vertical="center"/>
    </xf>
    <xf numFmtId="165" fontId="20" fillId="3" borderId="20" xfId="0" applyNumberFormat="1" applyFont="1" applyFill="1" applyBorder="1" applyAlignment="1">
      <alignment horizontal="left" vertical="center"/>
    </xf>
    <xf numFmtId="0" fontId="20" fillId="8" borderId="160" xfId="0" applyFont="1" applyFill="1" applyBorder="1" applyAlignment="1">
      <alignment horizontal="left" vertical="center" indent="1"/>
    </xf>
    <xf numFmtId="0" fontId="16" fillId="8" borderId="161" xfId="0" applyFont="1" applyFill="1" applyBorder="1"/>
    <xf numFmtId="165" fontId="41" fillId="8" borderId="162" xfId="0" applyNumberFormat="1" applyFont="1" applyFill="1" applyBorder="1"/>
    <xf numFmtId="165" fontId="24" fillId="0" borderId="23" xfId="0" applyNumberFormat="1" applyFont="1" applyBorder="1" applyAlignment="1" applyProtection="1">
      <alignment horizontal="right" vertical="center" wrapText="1"/>
      <protection locked="0"/>
    </xf>
    <xf numFmtId="165" fontId="24" fillId="3" borderId="23" xfId="0" applyNumberFormat="1" applyFont="1" applyFill="1" applyBorder="1" applyAlignment="1" applyProtection="1">
      <alignment horizontal="right" vertical="center" wrapText="1"/>
      <protection locked="0"/>
    </xf>
    <xf numFmtId="165" fontId="16" fillId="0" borderId="55" xfId="0" applyNumberFormat="1" applyFont="1" applyBorder="1" applyAlignment="1" applyProtection="1">
      <alignment horizontal="left" vertical="center"/>
      <protection locked="0"/>
    </xf>
    <xf numFmtId="165" fontId="16" fillId="0" borderId="7" xfId="0" applyNumberFormat="1" applyFont="1" applyBorder="1" applyAlignment="1" applyProtection="1">
      <alignment horizontal="left" vertical="center"/>
      <protection locked="0"/>
    </xf>
    <xf numFmtId="165" fontId="16" fillId="0" borderId="56" xfId="0" applyNumberFormat="1" applyFont="1" applyBorder="1" applyAlignment="1" applyProtection="1">
      <alignment horizontal="left" vertical="center" wrapText="1"/>
      <protection locked="0"/>
    </xf>
    <xf numFmtId="165" fontId="16" fillId="0" borderId="23" xfId="0" applyNumberFormat="1" applyFont="1" applyBorder="1" applyAlignment="1" applyProtection="1">
      <alignment horizontal="left" vertical="center" wrapText="1"/>
      <protection locked="0"/>
    </xf>
    <xf numFmtId="165" fontId="16" fillId="3" borderId="55" xfId="0" applyNumberFormat="1" applyFont="1" applyFill="1" applyBorder="1" applyAlignment="1" applyProtection="1">
      <alignment horizontal="left" vertical="center"/>
      <protection locked="0"/>
    </xf>
    <xf numFmtId="165" fontId="16" fillId="3" borderId="7" xfId="0" applyNumberFormat="1" applyFont="1" applyFill="1" applyBorder="1" applyAlignment="1" applyProtection="1">
      <alignment horizontal="left" vertical="center" wrapText="1"/>
      <protection locked="0"/>
    </xf>
    <xf numFmtId="165" fontId="16" fillId="3" borderId="56" xfId="0" applyNumberFormat="1" applyFont="1" applyFill="1" applyBorder="1" applyAlignment="1" applyProtection="1">
      <alignment horizontal="left" vertical="center" wrapText="1"/>
      <protection locked="0"/>
    </xf>
    <xf numFmtId="165" fontId="16" fillId="3" borderId="23" xfId="0" applyNumberFormat="1" applyFont="1" applyFill="1" applyBorder="1" applyAlignment="1" applyProtection="1">
      <alignment horizontal="left" vertical="center" wrapText="1"/>
      <protection locked="0"/>
    </xf>
    <xf numFmtId="0" fontId="16" fillId="0" borderId="0" xfId="0" applyFont="1" applyAlignment="1" applyProtection="1">
      <alignment horizontal="left" vertical="center"/>
      <protection locked="0"/>
    </xf>
    <xf numFmtId="0" fontId="21" fillId="0" borderId="25" xfId="0" applyFont="1" applyBorder="1" applyAlignment="1" applyProtection="1">
      <alignment horizontal="left" vertical="center" indent="1" shrinkToFit="1"/>
      <protection locked="0"/>
    </xf>
    <xf numFmtId="0" fontId="21" fillId="3" borderId="25" xfId="0" applyFont="1" applyFill="1" applyBorder="1" applyAlignment="1" applyProtection="1">
      <alignment horizontal="left" vertical="center" indent="1" shrinkToFit="1"/>
      <protection locked="0"/>
    </xf>
    <xf numFmtId="0" fontId="21" fillId="3" borderId="26" xfId="0" applyFont="1" applyFill="1" applyBorder="1" applyAlignment="1" applyProtection="1">
      <alignment horizontal="left" vertical="center" indent="1" shrinkToFit="1"/>
      <protection locked="0"/>
    </xf>
    <xf numFmtId="165" fontId="16" fillId="0" borderId="65" xfId="0" applyNumberFormat="1" applyFont="1" applyBorder="1" applyAlignment="1" applyProtection="1">
      <alignment horizontal="right" vertical="center"/>
      <protection locked="0"/>
    </xf>
    <xf numFmtId="165" fontId="24" fillId="0" borderId="101" xfId="0" applyNumberFormat="1" applyFont="1" applyBorder="1" applyAlignment="1" applyProtection="1">
      <alignment horizontal="right" vertical="center"/>
      <protection locked="0"/>
    </xf>
    <xf numFmtId="165" fontId="16" fillId="0" borderId="103" xfId="0" applyNumberFormat="1" applyFont="1" applyBorder="1" applyAlignment="1" applyProtection="1">
      <alignment horizontal="right" vertical="center" wrapText="1"/>
      <protection locked="0"/>
    </xf>
    <xf numFmtId="165" fontId="16" fillId="3" borderId="65" xfId="0" applyNumberFormat="1" applyFont="1" applyFill="1" applyBorder="1" applyAlignment="1" applyProtection="1">
      <alignment horizontal="right" vertical="center"/>
      <protection locked="0"/>
    </xf>
    <xf numFmtId="165" fontId="24" fillId="3" borderId="101" xfId="0" applyNumberFormat="1" applyFont="1" applyFill="1" applyBorder="1" applyAlignment="1" applyProtection="1">
      <alignment horizontal="right" vertical="center" wrapText="1"/>
      <protection locked="0"/>
    </xf>
    <xf numFmtId="165" fontId="16" fillId="3" borderId="103" xfId="0" applyNumberFormat="1" applyFont="1" applyFill="1" applyBorder="1" applyAlignment="1" applyProtection="1">
      <alignment horizontal="right" vertical="center" wrapText="1"/>
      <protection locked="0"/>
    </xf>
    <xf numFmtId="0" fontId="24" fillId="0" borderId="25" xfId="0" applyFont="1" applyBorder="1" applyAlignment="1" applyProtection="1">
      <alignment horizontal="left" vertical="center" indent="1" shrinkToFit="1"/>
      <protection locked="0"/>
    </xf>
    <xf numFmtId="0" fontId="24" fillId="3" borderId="25" xfId="0" applyFont="1" applyFill="1" applyBorder="1" applyAlignment="1" applyProtection="1">
      <alignment horizontal="left" vertical="center" indent="1" shrinkToFit="1"/>
      <protection locked="0"/>
    </xf>
    <xf numFmtId="0" fontId="24" fillId="3" borderId="26" xfId="0" applyFont="1" applyFill="1" applyBorder="1" applyAlignment="1" applyProtection="1">
      <alignment horizontal="left" vertical="center" indent="1" shrinkToFit="1"/>
      <protection locked="0"/>
    </xf>
    <xf numFmtId="165" fontId="16" fillId="0" borderId="50" xfId="0" applyNumberFormat="1" applyFont="1" applyBorder="1" applyAlignment="1" applyProtection="1">
      <alignment horizontal="right" vertical="center"/>
      <protection locked="0"/>
    </xf>
    <xf numFmtId="165" fontId="24" fillId="0" borderId="51" xfId="0" applyNumberFormat="1" applyFont="1" applyBorder="1" applyAlignment="1" applyProtection="1">
      <alignment horizontal="right" vertical="center"/>
      <protection locked="0"/>
    </xf>
    <xf numFmtId="165" fontId="16" fillId="0" borderId="65" xfId="0" applyNumberFormat="1" applyFont="1" applyBorder="1" applyAlignment="1" applyProtection="1">
      <alignment horizontal="right" vertical="center" wrapText="1"/>
      <protection locked="0"/>
    </xf>
    <xf numFmtId="165" fontId="16" fillId="3" borderId="50" xfId="0" applyNumberFormat="1" applyFont="1" applyFill="1" applyBorder="1" applyAlignment="1" applyProtection="1">
      <alignment horizontal="right" vertical="center"/>
      <protection locked="0"/>
    </xf>
    <xf numFmtId="165" fontId="24" fillId="3" borderId="51" xfId="0" applyNumberFormat="1" applyFont="1" applyFill="1" applyBorder="1" applyAlignment="1" applyProtection="1">
      <alignment horizontal="right" vertical="center" wrapText="1"/>
      <protection locked="0"/>
    </xf>
    <xf numFmtId="165" fontId="16" fillId="3" borderId="65" xfId="0" applyNumberFormat="1" applyFont="1" applyFill="1" applyBorder="1" applyAlignment="1" applyProtection="1">
      <alignment horizontal="right" vertical="center" wrapText="1"/>
      <protection locked="0"/>
    </xf>
    <xf numFmtId="165" fontId="36" fillId="10" borderId="57" xfId="0" applyNumberFormat="1" applyFont="1" applyFill="1" applyBorder="1" applyAlignment="1">
      <alignment horizontal="right" vertical="center" indent="1"/>
    </xf>
    <xf numFmtId="165" fontId="36" fillId="10" borderId="45" xfId="0" applyNumberFormat="1" applyFont="1" applyFill="1" applyBorder="1" applyAlignment="1">
      <alignment horizontal="right" vertical="center"/>
    </xf>
    <xf numFmtId="165" fontId="36" fillId="10" borderId="1" xfId="0" applyNumberFormat="1" applyFont="1" applyFill="1" applyBorder="1" applyAlignment="1">
      <alignment horizontal="right" vertical="center"/>
    </xf>
    <xf numFmtId="165" fontId="38" fillId="8" borderId="15" xfId="0" applyNumberFormat="1" applyFont="1" applyFill="1" applyBorder="1"/>
    <xf numFmtId="0" fontId="4" fillId="6" borderId="0" xfId="0" applyFont="1" applyFill="1" applyAlignment="1">
      <alignment horizontal="center" vertical="center" wrapText="1"/>
    </xf>
    <xf numFmtId="0" fontId="19" fillId="3" borderId="20" xfId="0" applyFont="1" applyFill="1" applyBorder="1" applyAlignment="1">
      <alignment horizontal="left" vertical="center"/>
    </xf>
    <xf numFmtId="0" fontId="24" fillId="3" borderId="158" xfId="0" applyFont="1" applyFill="1" applyBorder="1" applyAlignment="1" applyProtection="1">
      <alignment horizontal="left" vertical="center" wrapText="1" indent="1" shrinkToFit="1"/>
      <protection locked="0"/>
    </xf>
    <xf numFmtId="2" fontId="24" fillId="3" borderId="7" xfId="0" applyNumberFormat="1" applyFont="1" applyFill="1" applyBorder="1" applyAlignment="1" applyProtection="1">
      <alignment horizontal="right" vertical="center"/>
      <protection locked="0"/>
    </xf>
    <xf numFmtId="165" fontId="24" fillId="3" borderId="48" xfId="0" applyNumberFormat="1" applyFont="1" applyFill="1" applyBorder="1" applyAlignment="1">
      <alignment horizontal="right" vertical="center"/>
    </xf>
    <xf numFmtId="2" fontId="24" fillId="0" borderId="12" xfId="0" applyNumberFormat="1" applyFont="1" applyBorder="1" applyAlignment="1" applyProtection="1">
      <alignment horizontal="right" vertical="center"/>
      <protection locked="0"/>
    </xf>
    <xf numFmtId="165" fontId="24" fillId="0" borderId="48" xfId="0" applyNumberFormat="1" applyFont="1" applyBorder="1" applyAlignment="1">
      <alignment horizontal="right" vertical="center"/>
    </xf>
    <xf numFmtId="165" fontId="24" fillId="3" borderId="6" xfId="0" applyNumberFormat="1" applyFont="1" applyFill="1" applyBorder="1" applyAlignment="1" applyProtection="1">
      <alignment horizontal="right" vertical="center"/>
      <protection locked="0"/>
    </xf>
    <xf numFmtId="0" fontId="24" fillId="0" borderId="163" xfId="0" applyFont="1" applyBorder="1" applyAlignment="1" applyProtection="1">
      <alignment horizontal="left" vertical="center" wrapText="1" indent="2" shrinkToFit="1"/>
      <protection locked="0"/>
    </xf>
    <xf numFmtId="0" fontId="24" fillId="3" borderId="157" xfId="0" applyFont="1" applyFill="1" applyBorder="1" applyAlignment="1" applyProtection="1">
      <alignment horizontal="left" vertical="center" wrapText="1" indent="1" shrinkToFit="1"/>
      <protection locked="0"/>
    </xf>
    <xf numFmtId="0" fontId="31" fillId="0" borderId="146" xfId="0" applyFont="1" applyBorder="1" applyAlignment="1" applyProtection="1">
      <alignment wrapText="1"/>
      <protection locked="0"/>
    </xf>
    <xf numFmtId="164" fontId="31" fillId="3" borderId="147" xfId="0" applyNumberFormat="1" applyFont="1" applyFill="1" applyBorder="1" applyAlignment="1" applyProtection="1">
      <alignment horizontal="right" vertical="center" wrapText="1"/>
      <protection locked="0"/>
    </xf>
    <xf numFmtId="0" fontId="24" fillId="0" borderId="146" xfId="0" applyFont="1" applyBorder="1" applyAlignment="1" applyProtection="1">
      <alignment horizontal="left" vertical="center" wrapText="1" shrinkToFit="1"/>
      <protection locked="0"/>
    </xf>
    <xf numFmtId="0" fontId="24" fillId="3" borderId="147" xfId="0" applyFont="1" applyFill="1" applyBorder="1" applyAlignment="1" applyProtection="1">
      <alignment horizontal="left" vertical="center" wrapText="1" shrinkToFit="1"/>
      <protection locked="0"/>
    </xf>
    <xf numFmtId="0" fontId="24" fillId="3" borderId="146" xfId="0" applyFont="1" applyFill="1" applyBorder="1" applyAlignment="1" applyProtection="1">
      <alignment horizontal="left" vertical="center" wrapText="1" shrinkToFit="1"/>
      <protection locked="0"/>
    </xf>
    <xf numFmtId="0" fontId="24" fillId="0" borderId="147" xfId="0" applyFont="1" applyBorder="1" applyAlignment="1" applyProtection="1">
      <alignment horizontal="left" vertical="center" wrapText="1" shrinkToFit="1"/>
      <protection locked="0"/>
    </xf>
    <xf numFmtId="0" fontId="24" fillId="0" borderId="148" xfId="0" applyFont="1" applyBorder="1" applyAlignment="1" applyProtection="1">
      <alignment horizontal="left" vertical="center" wrapText="1" shrinkToFit="1"/>
      <protection locked="0"/>
    </xf>
    <xf numFmtId="0" fontId="24" fillId="3" borderId="152" xfId="0" applyFont="1" applyFill="1" applyBorder="1" applyAlignment="1" applyProtection="1">
      <alignment horizontal="left" vertical="center" wrapText="1" indent="1" shrinkToFit="1"/>
      <protection locked="0"/>
    </xf>
    <xf numFmtId="0" fontId="24" fillId="0" borderId="152" xfId="0" applyFont="1" applyBorder="1" applyAlignment="1" applyProtection="1">
      <alignment horizontal="left" vertical="center" wrapText="1" indent="1" shrinkToFit="1"/>
      <protection locked="0"/>
    </xf>
    <xf numFmtId="0" fontId="24" fillId="0" borderId="153" xfId="0" applyFont="1" applyBorder="1" applyAlignment="1" applyProtection="1">
      <alignment horizontal="left" vertical="center" wrapText="1" indent="1" shrinkToFit="1"/>
      <protection locked="0"/>
    </xf>
    <xf numFmtId="0" fontId="31" fillId="0" borderId="143" xfId="0" applyFont="1" applyBorder="1" applyAlignment="1" applyProtection="1">
      <alignment horizontal="left" vertical="center" wrapText="1" indent="1" shrinkToFit="1"/>
      <protection locked="0"/>
    </xf>
    <xf numFmtId="0" fontId="31" fillId="3" borderId="156" xfId="0" applyFont="1" applyFill="1" applyBorder="1" applyAlignment="1" applyProtection="1">
      <alignment horizontal="left" vertical="center" wrapText="1" indent="1" shrinkToFit="1"/>
      <protection locked="0"/>
    </xf>
    <xf numFmtId="165" fontId="16" fillId="0" borderId="50" xfId="0" applyNumberFormat="1" applyFont="1" applyBorder="1" applyAlignment="1" applyProtection="1">
      <alignment horizontal="center" vertical="center" wrapText="1"/>
      <protection locked="0"/>
    </xf>
    <xf numFmtId="165" fontId="16" fillId="0" borderId="51" xfId="0" applyNumberFormat="1" applyFont="1" applyBorder="1" applyAlignment="1" applyProtection="1">
      <alignment horizontal="center" vertical="center" wrapText="1"/>
      <protection locked="0"/>
    </xf>
    <xf numFmtId="165" fontId="16" fillId="0" borderId="65" xfId="0" applyNumberFormat="1" applyFont="1" applyBorder="1" applyAlignment="1" applyProtection="1">
      <alignment horizontal="center" vertical="center" wrapText="1"/>
      <protection locked="0"/>
    </xf>
    <xf numFmtId="165" fontId="24" fillId="0" borderId="23" xfId="0" applyNumberFormat="1" applyFont="1" applyBorder="1" applyAlignment="1" applyProtection="1">
      <alignment horizontal="center" vertical="center" wrapText="1"/>
      <protection locked="0"/>
    </xf>
    <xf numFmtId="165" fontId="16" fillId="3" borderId="50" xfId="0" applyNumberFormat="1" applyFont="1" applyFill="1" applyBorder="1" applyAlignment="1" applyProtection="1">
      <alignment horizontal="center" vertical="center" wrapText="1"/>
      <protection locked="0"/>
    </xf>
    <xf numFmtId="165" fontId="16" fillId="3" borderId="51" xfId="0" applyNumberFormat="1" applyFont="1" applyFill="1" applyBorder="1" applyAlignment="1" applyProtection="1">
      <alignment horizontal="center" vertical="center" wrapText="1"/>
      <protection locked="0"/>
    </xf>
    <xf numFmtId="165" fontId="16" fillId="3" borderId="65" xfId="0" applyNumberFormat="1" applyFont="1" applyFill="1" applyBorder="1" applyAlignment="1" applyProtection="1">
      <alignment horizontal="center" vertical="center" wrapText="1"/>
      <protection locked="0"/>
    </xf>
    <xf numFmtId="165" fontId="24" fillId="3" borderId="23" xfId="0" applyNumberFormat="1" applyFont="1" applyFill="1" applyBorder="1" applyAlignment="1" applyProtection="1">
      <alignment horizontal="center" vertical="center" wrapText="1"/>
      <protection locked="0"/>
    </xf>
    <xf numFmtId="165" fontId="16" fillId="3" borderId="52" xfId="0" applyNumberFormat="1" applyFont="1" applyFill="1" applyBorder="1" applyAlignment="1" applyProtection="1">
      <alignment horizontal="center" vertical="center" wrapText="1"/>
      <protection locked="0"/>
    </xf>
    <xf numFmtId="165" fontId="16" fillId="3" borderId="53" xfId="0" applyNumberFormat="1" applyFont="1" applyFill="1" applyBorder="1" applyAlignment="1" applyProtection="1">
      <alignment horizontal="center" vertical="center" wrapText="1"/>
      <protection locked="0"/>
    </xf>
    <xf numFmtId="165" fontId="16" fillId="3" borderId="66" xfId="0" applyNumberFormat="1" applyFont="1" applyFill="1" applyBorder="1" applyAlignment="1" applyProtection="1">
      <alignment horizontal="center" vertical="center" wrapText="1"/>
      <protection locked="0"/>
    </xf>
    <xf numFmtId="165" fontId="24" fillId="3" borderId="54" xfId="0" applyNumberFormat="1" applyFont="1" applyFill="1" applyBorder="1" applyAlignment="1" applyProtection="1">
      <alignment horizontal="center" vertical="center" wrapText="1"/>
      <protection locked="0"/>
    </xf>
    <xf numFmtId="0" fontId="31" fillId="0" borderId="146" xfId="0" applyFont="1" applyBorder="1" applyAlignment="1" applyProtection="1">
      <alignment horizontal="left" vertical="center" wrapText="1" indent="1" shrinkToFit="1"/>
      <protection locked="0"/>
    </xf>
    <xf numFmtId="0" fontId="24" fillId="0" borderId="84" xfId="0" applyFont="1" applyBorder="1" applyAlignment="1" applyProtection="1">
      <alignment horizontal="left" vertical="center" wrapText="1" indent="1" shrinkToFit="1"/>
      <protection locked="0"/>
    </xf>
    <xf numFmtId="0" fontId="24" fillId="3" borderId="24" xfId="0" applyFont="1" applyFill="1" applyBorder="1" applyAlignment="1" applyProtection="1">
      <alignment horizontal="left" vertical="center" wrapText="1" indent="1" shrinkToFit="1"/>
      <protection locked="0"/>
    </xf>
    <xf numFmtId="0" fontId="24" fillId="0" borderId="72" xfId="0" applyFont="1" applyBorder="1" applyAlignment="1" applyProtection="1">
      <alignment horizontal="left" vertical="center" wrapText="1" indent="1" shrinkToFit="1"/>
      <protection locked="0"/>
    </xf>
    <xf numFmtId="0" fontId="24" fillId="3" borderId="85" xfId="0" applyFont="1" applyFill="1" applyBorder="1" applyAlignment="1" applyProtection="1">
      <alignment horizontal="left" vertical="center" wrapText="1" indent="1" shrinkToFit="1"/>
      <protection locked="0"/>
    </xf>
    <xf numFmtId="0" fontId="24" fillId="0" borderId="24" xfId="0" applyFont="1" applyBorder="1" applyAlignment="1" applyProtection="1">
      <alignment horizontal="left" vertical="center" wrapText="1" indent="1" shrinkToFit="1"/>
      <protection locked="0"/>
    </xf>
    <xf numFmtId="0" fontId="24" fillId="3" borderId="72" xfId="0" applyFont="1" applyFill="1" applyBorder="1" applyAlignment="1" applyProtection="1">
      <alignment horizontal="left" vertical="center" wrapText="1" indent="1" shrinkToFit="1"/>
      <protection locked="0"/>
    </xf>
    <xf numFmtId="165" fontId="24" fillId="0" borderId="4" xfId="0" applyNumberFormat="1" applyFont="1" applyBorder="1" applyAlignment="1" applyProtection="1">
      <alignment horizontal="center" vertical="center"/>
      <protection locked="0"/>
    </xf>
    <xf numFmtId="165" fontId="24" fillId="0" borderId="48" xfId="0" applyNumberFormat="1" applyFont="1" applyBorder="1" applyAlignment="1" applyProtection="1">
      <alignment horizontal="center" vertical="center"/>
      <protection locked="0"/>
    </xf>
    <xf numFmtId="165" fontId="16" fillId="0" borderId="50" xfId="0" applyNumberFormat="1" applyFont="1" applyBorder="1" applyAlignment="1" applyProtection="1">
      <alignment horizontal="center" vertical="center"/>
      <protection locked="0"/>
    </xf>
    <xf numFmtId="165" fontId="24" fillId="0" borderId="23" xfId="0" applyNumberFormat="1" applyFont="1" applyBorder="1" applyAlignment="1" applyProtection="1">
      <alignment horizontal="center" vertical="center"/>
      <protection locked="0"/>
    </xf>
    <xf numFmtId="165" fontId="24" fillId="3" borderId="82" xfId="0" applyNumberFormat="1" applyFont="1" applyFill="1" applyBorder="1" applyAlignment="1" applyProtection="1">
      <alignment horizontal="center" vertical="center"/>
      <protection locked="0"/>
    </xf>
    <xf numFmtId="165" fontId="24" fillId="3" borderId="48" xfId="0" applyNumberFormat="1" applyFont="1" applyFill="1" applyBorder="1" applyAlignment="1" applyProtection="1">
      <alignment horizontal="center" vertical="center"/>
      <protection locked="0"/>
    </xf>
    <xf numFmtId="165" fontId="16" fillId="3" borderId="50" xfId="0" applyNumberFormat="1" applyFont="1" applyFill="1" applyBorder="1" applyAlignment="1" applyProtection="1">
      <alignment horizontal="center" vertical="center"/>
      <protection locked="0"/>
    </xf>
    <xf numFmtId="165" fontId="24" fillId="3" borderId="23" xfId="0" applyNumberFormat="1" applyFont="1" applyFill="1" applyBorder="1" applyAlignment="1" applyProtection="1">
      <alignment horizontal="center" vertical="center"/>
      <protection locked="0"/>
    </xf>
    <xf numFmtId="165" fontId="24" fillId="0" borderId="82" xfId="0" applyNumberFormat="1" applyFont="1" applyBorder="1" applyAlignment="1" applyProtection="1">
      <alignment horizontal="center" vertical="center"/>
      <protection locked="0"/>
    </xf>
    <xf numFmtId="165" fontId="24" fillId="3" borderId="7" xfId="0" applyNumberFormat="1" applyFont="1" applyFill="1" applyBorder="1" applyAlignment="1" applyProtection="1">
      <alignment horizontal="center" vertical="center"/>
      <protection locked="0"/>
    </xf>
    <xf numFmtId="165" fontId="24" fillId="3" borderId="4" xfId="0" applyNumberFormat="1" applyFont="1" applyFill="1" applyBorder="1" applyAlignment="1" applyProtection="1">
      <alignment horizontal="center" vertical="center"/>
      <protection locked="0"/>
    </xf>
    <xf numFmtId="165" fontId="24" fillId="0" borderId="7" xfId="0" applyNumberFormat="1" applyFont="1" applyBorder="1" applyAlignment="1" applyProtection="1">
      <alignment horizontal="center" vertical="center"/>
      <protection locked="0"/>
    </xf>
    <xf numFmtId="165" fontId="24" fillId="3" borderId="73" xfId="0" applyNumberFormat="1" applyFont="1" applyFill="1" applyBorder="1" applyAlignment="1" applyProtection="1">
      <alignment horizontal="center" vertical="center"/>
      <protection locked="0"/>
    </xf>
    <xf numFmtId="165" fontId="16" fillId="3" borderId="99" xfId="0" applyNumberFormat="1" applyFont="1" applyFill="1" applyBorder="1" applyAlignment="1" applyProtection="1">
      <alignment horizontal="center" vertical="center"/>
      <protection locked="0"/>
    </xf>
    <xf numFmtId="165" fontId="24" fillId="3" borderId="101" xfId="0" applyNumberFormat="1" applyFont="1" applyFill="1" applyBorder="1" applyAlignment="1" applyProtection="1">
      <alignment horizontal="center" vertical="center"/>
      <protection locked="0"/>
    </xf>
    <xf numFmtId="165" fontId="16" fillId="3" borderId="103" xfId="0" applyNumberFormat="1" applyFont="1" applyFill="1" applyBorder="1" applyAlignment="1" applyProtection="1">
      <alignment horizontal="center" vertical="center"/>
      <protection locked="0"/>
    </xf>
    <xf numFmtId="165" fontId="16" fillId="0" borderId="100" xfId="0" applyNumberFormat="1" applyFont="1" applyBorder="1" applyAlignment="1" applyProtection="1">
      <alignment horizontal="center" vertical="center"/>
      <protection locked="0"/>
    </xf>
    <xf numFmtId="165" fontId="24" fillId="0" borderId="101" xfId="0" applyNumberFormat="1" applyFont="1" applyBorder="1" applyAlignment="1" applyProtection="1">
      <alignment horizontal="center" vertical="center"/>
      <protection locked="0"/>
    </xf>
    <xf numFmtId="165" fontId="16" fillId="0" borderId="103" xfId="0" applyNumberFormat="1" applyFont="1" applyBorder="1" applyAlignment="1" applyProtection="1">
      <alignment horizontal="center" vertical="center"/>
      <protection locked="0"/>
    </xf>
    <xf numFmtId="165" fontId="16" fillId="3" borderId="65" xfId="0" applyNumberFormat="1" applyFont="1" applyFill="1" applyBorder="1" applyAlignment="1" applyProtection="1">
      <alignment horizontal="center" vertical="center"/>
      <protection locked="0"/>
    </xf>
    <xf numFmtId="165" fontId="16" fillId="0" borderId="65" xfId="0" applyNumberFormat="1" applyFont="1" applyBorder="1" applyAlignment="1" applyProtection="1">
      <alignment horizontal="center" vertical="center"/>
      <protection locked="0"/>
    </xf>
    <xf numFmtId="165" fontId="16" fillId="0" borderId="47" xfId="0" applyNumberFormat="1" applyFont="1" applyBorder="1" applyAlignment="1" applyProtection="1">
      <alignment horizontal="center" vertical="center" wrapText="1"/>
      <protection locked="0"/>
    </xf>
    <xf numFmtId="165" fontId="16" fillId="0" borderId="49" xfId="0" applyNumberFormat="1" applyFont="1" applyBorder="1" applyAlignment="1" applyProtection="1">
      <alignment horizontal="center" vertical="center" wrapText="1"/>
      <protection locked="0"/>
    </xf>
    <xf numFmtId="165" fontId="16" fillId="3" borderId="48" xfId="0" applyNumberFormat="1" applyFont="1" applyFill="1" applyBorder="1" applyAlignment="1" applyProtection="1">
      <alignment horizontal="center" vertical="center" wrapText="1"/>
      <protection locked="0"/>
    </xf>
    <xf numFmtId="165" fontId="16" fillId="0" borderId="48" xfId="0" applyNumberFormat="1" applyFont="1" applyBorder="1" applyAlignment="1" applyProtection="1">
      <alignment horizontal="center" vertical="center" wrapText="1"/>
      <protection locked="0"/>
    </xf>
    <xf numFmtId="165" fontId="24" fillId="0" borderId="54" xfId="0" applyNumberFormat="1" applyFont="1" applyBorder="1" applyAlignment="1" applyProtection="1">
      <alignment horizontal="center" vertical="center" wrapText="1"/>
      <protection locked="0"/>
    </xf>
    <xf numFmtId="0" fontId="42" fillId="6" borderId="0" xfId="0" applyFont="1" applyFill="1" applyAlignment="1">
      <alignment horizontal="center" vertical="center" wrapText="1"/>
    </xf>
    <xf numFmtId="6" fontId="4" fillId="6" borderId="0" xfId="0" applyNumberFormat="1" applyFont="1" applyFill="1" applyAlignment="1">
      <alignment vertical="center" wrapText="1"/>
    </xf>
    <xf numFmtId="6" fontId="4" fillId="6" borderId="0" xfId="0" applyNumberFormat="1" applyFont="1" applyFill="1" applyAlignment="1">
      <alignment horizontal="right" wrapText="1"/>
    </xf>
    <xf numFmtId="6" fontId="4" fillId="6" borderId="0" xfId="0" applyNumberFormat="1" applyFont="1" applyFill="1" applyAlignment="1">
      <alignment horizontal="right" vertical="center" wrapText="1"/>
    </xf>
    <xf numFmtId="0" fontId="4" fillId="6" borderId="0" xfId="0" applyFont="1" applyFill="1" applyAlignment="1">
      <alignment horizontal="left" vertical="center" wrapText="1"/>
    </xf>
    <xf numFmtId="0" fontId="8" fillId="6" borderId="0" xfId="0" applyFont="1" applyFill="1" applyAlignment="1">
      <alignment horizontal="left" vertical="center"/>
    </xf>
    <xf numFmtId="0" fontId="33" fillId="6" borderId="0" xfId="0" applyFont="1" applyFill="1" applyAlignment="1">
      <alignment horizontal="left" vertical="center"/>
    </xf>
    <xf numFmtId="0" fontId="11" fillId="6" borderId="0" xfId="0" applyFont="1" applyFill="1" applyAlignment="1">
      <alignment horizontal="left" vertical="center"/>
    </xf>
    <xf numFmtId="0" fontId="16" fillId="6" borderId="0" xfId="0" applyFont="1" applyFill="1" applyAlignment="1">
      <alignment horizontal="left" vertical="center"/>
    </xf>
    <xf numFmtId="0" fontId="43" fillId="6" borderId="0" xfId="0" applyFont="1" applyFill="1" applyAlignment="1">
      <alignment vertical="center" wrapText="1"/>
    </xf>
    <xf numFmtId="6" fontId="4" fillId="6" borderId="15" xfId="0" applyNumberFormat="1" applyFont="1" applyFill="1" applyBorder="1" applyAlignment="1">
      <alignment horizontal="right" vertical="center" wrapText="1"/>
    </xf>
    <xf numFmtId="6" fontId="4" fillId="6" borderId="15" xfId="0" applyNumberFormat="1" applyFont="1" applyFill="1" applyBorder="1" applyAlignment="1">
      <alignment vertical="center" wrapText="1"/>
    </xf>
    <xf numFmtId="0" fontId="31" fillId="0" borderId="84" xfId="0" applyFont="1" applyBorder="1" applyAlignment="1" applyProtection="1">
      <alignment horizontal="left" vertical="center" wrapText="1" indent="1" shrinkToFit="1"/>
      <protection locked="0"/>
    </xf>
    <xf numFmtId="0" fontId="31" fillId="3" borderId="24" xfId="0" applyFont="1" applyFill="1" applyBorder="1" applyAlignment="1" applyProtection="1">
      <alignment horizontal="left" vertical="center" wrapText="1" indent="1" shrinkToFit="1"/>
      <protection locked="0"/>
    </xf>
    <xf numFmtId="0" fontId="25" fillId="0" borderId="0" xfId="0" applyFont="1" applyAlignment="1">
      <alignment horizontal="center" vertical="center" wrapText="1"/>
    </xf>
    <xf numFmtId="0" fontId="25" fillId="0" borderId="0" xfId="0" applyFont="1"/>
    <xf numFmtId="0" fontId="25" fillId="0" borderId="0" xfId="0" applyFont="1" applyAlignment="1">
      <alignment horizontal="center" vertical="center" textRotation="180"/>
    </xf>
    <xf numFmtId="0" fontId="25" fillId="0" borderId="168" xfId="0" applyFont="1" applyBorder="1" applyAlignment="1">
      <alignment horizontal="center"/>
    </xf>
    <xf numFmtId="0" fontId="25" fillId="0" borderId="168" xfId="0" applyFont="1" applyBorder="1"/>
    <xf numFmtId="0" fontId="25" fillId="0" borderId="0" xfId="0" applyFont="1" applyAlignment="1">
      <alignment wrapText="1"/>
    </xf>
    <xf numFmtId="0" fontId="25" fillId="0" borderId="168" xfId="0" applyFont="1" applyBorder="1" applyAlignment="1">
      <alignment wrapText="1"/>
    </xf>
    <xf numFmtId="0" fontId="33" fillId="6" borderId="0" xfId="0" applyFont="1" applyFill="1" applyAlignment="1">
      <alignment vertical="top"/>
    </xf>
    <xf numFmtId="0" fontId="30" fillId="10" borderId="161" xfId="0" applyFont="1" applyFill="1" applyBorder="1" applyAlignment="1">
      <alignment horizontal="center" vertical="center" wrapText="1" shrinkToFit="1"/>
    </xf>
    <xf numFmtId="165" fontId="20" fillId="3" borderId="20" xfId="0" applyNumberFormat="1" applyFont="1" applyFill="1" applyBorder="1" applyAlignment="1">
      <alignment horizontal="center" vertical="center"/>
    </xf>
    <xf numFmtId="0" fontId="25" fillId="12" borderId="0" xfId="0" applyFont="1" applyFill="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48" fillId="0" borderId="0" xfId="0" applyFont="1" applyAlignment="1">
      <alignment horizontal="center" vertical="center" wrapText="1"/>
    </xf>
    <xf numFmtId="0" fontId="32" fillId="10" borderId="0" xfId="0" applyFont="1" applyFill="1" applyAlignment="1">
      <alignment horizontal="center" vertical="center" wrapText="1"/>
    </xf>
    <xf numFmtId="0" fontId="25" fillId="0" borderId="168" xfId="0" applyFont="1" applyBorder="1" applyAlignment="1">
      <alignment horizontal="center" vertical="center" wrapText="1"/>
    </xf>
    <xf numFmtId="0" fontId="25" fillId="0" borderId="170" xfId="0" applyFont="1" applyBorder="1" applyAlignment="1">
      <alignment horizontal="center" vertical="center" wrapText="1"/>
    </xf>
    <xf numFmtId="0" fontId="25" fillId="0" borderId="171" xfId="0" applyFont="1" applyBorder="1" applyAlignment="1">
      <alignment horizontal="center" vertical="center" wrapText="1"/>
    </xf>
    <xf numFmtId="0" fontId="25" fillId="10" borderId="164" xfId="0" applyFont="1" applyFill="1" applyBorder="1" applyAlignment="1">
      <alignment horizontal="center" vertical="center" textRotation="180"/>
    </xf>
    <xf numFmtId="0" fontId="25" fillId="10" borderId="167" xfId="0" applyFont="1" applyFill="1" applyBorder="1" applyAlignment="1">
      <alignment horizontal="center" vertical="center" textRotation="180"/>
    </xf>
    <xf numFmtId="0" fontId="25" fillId="10" borderId="169" xfId="0" applyFont="1" applyFill="1" applyBorder="1" applyAlignment="1">
      <alignment horizontal="center" vertical="center" textRotation="180"/>
    </xf>
    <xf numFmtId="0" fontId="25" fillId="12" borderId="0" xfId="0" applyFont="1" applyFill="1" applyAlignment="1">
      <alignment horizontal="center"/>
    </xf>
    <xf numFmtId="0" fontId="25" fillId="12" borderId="168" xfId="0" applyFont="1" applyFill="1" applyBorder="1" applyAlignment="1">
      <alignment horizontal="center"/>
    </xf>
    <xf numFmtId="0" fontId="25" fillId="12" borderId="165" xfId="0" applyFont="1" applyFill="1" applyBorder="1" applyAlignment="1">
      <alignment horizontal="center"/>
    </xf>
    <xf numFmtId="0" fontId="25" fillId="12" borderId="166" xfId="0" applyFont="1" applyFill="1" applyBorder="1" applyAlignment="1">
      <alignment horizontal="center"/>
    </xf>
    <xf numFmtId="0" fontId="25" fillId="12" borderId="0" xfId="0" applyFont="1" applyFill="1" applyAlignment="1">
      <alignment horizontal="center" wrapText="1"/>
    </xf>
    <xf numFmtId="0" fontId="25" fillId="12" borderId="168" xfId="0" applyFont="1" applyFill="1" applyBorder="1" applyAlignment="1">
      <alignment horizontal="center" wrapText="1"/>
    </xf>
    <xf numFmtId="0" fontId="47" fillId="13" borderId="0" xfId="0" applyFont="1" applyFill="1" applyAlignment="1">
      <alignment horizontal="center" vertical="center"/>
    </xf>
    <xf numFmtId="165" fontId="41" fillId="10" borderId="0" xfId="0" applyNumberFormat="1" applyFont="1" applyFill="1" applyAlignment="1">
      <alignment horizontal="center"/>
    </xf>
    <xf numFmtId="165" fontId="41" fillId="10" borderId="15" xfId="0" applyNumberFormat="1" applyFont="1" applyFill="1" applyBorder="1" applyAlignment="1">
      <alignment horizontal="center"/>
    </xf>
    <xf numFmtId="164" fontId="20" fillId="8" borderId="142" xfId="0" applyNumberFormat="1" applyFont="1" applyFill="1" applyBorder="1" applyAlignment="1">
      <alignment horizontal="left" vertical="center"/>
    </xf>
    <xf numFmtId="164" fontId="20" fillId="8" borderId="15" xfId="0" applyNumberFormat="1" applyFont="1" applyFill="1" applyBorder="1" applyAlignment="1">
      <alignment horizontal="left" vertical="center"/>
    </xf>
    <xf numFmtId="165" fontId="54" fillId="2" borderId="175" xfId="0" applyNumberFormat="1" applyFont="1" applyFill="1" applyBorder="1" applyAlignment="1" applyProtection="1">
      <alignment horizontal="right" vertical="center" wrapText="1"/>
      <protection locked="0"/>
    </xf>
    <xf numFmtId="165" fontId="55" fillId="2" borderId="175" xfId="0" applyNumberFormat="1" applyFont="1" applyFill="1" applyBorder="1" applyAlignment="1" applyProtection="1">
      <alignment horizontal="right" vertical="center" wrapText="1"/>
      <protection locked="0"/>
    </xf>
    <xf numFmtId="165" fontId="55" fillId="2" borderId="177" xfId="0" applyNumberFormat="1" applyFont="1" applyFill="1" applyBorder="1" applyAlignment="1" applyProtection="1">
      <alignment horizontal="right" vertical="center" wrapText="1"/>
      <protection locked="0"/>
    </xf>
    <xf numFmtId="0" fontId="30" fillId="10" borderId="172" xfId="0" applyFont="1" applyFill="1" applyBorder="1" applyAlignment="1">
      <alignment horizontal="center" vertical="center" shrinkToFit="1"/>
    </xf>
    <xf numFmtId="0" fontId="20" fillId="8" borderId="32" xfId="0" applyFont="1" applyFill="1" applyBorder="1" applyAlignment="1">
      <alignment horizontal="center" vertical="center"/>
    </xf>
    <xf numFmtId="0" fontId="20" fillId="4" borderId="33" xfId="0" applyFont="1" applyFill="1" applyBorder="1" applyAlignment="1">
      <alignment horizontal="center" vertical="center"/>
    </xf>
    <xf numFmtId="0" fontId="20" fillId="4" borderId="39" xfId="0" applyFont="1" applyFill="1" applyBorder="1" applyAlignment="1">
      <alignment horizontal="center" vertical="center"/>
    </xf>
    <xf numFmtId="0" fontId="20" fillId="8" borderId="150" xfId="0" applyFont="1" applyFill="1" applyBorder="1" applyAlignment="1">
      <alignment horizontal="center" vertical="center"/>
    </xf>
    <xf numFmtId="0" fontId="30" fillId="10" borderId="174" xfId="0" applyFont="1" applyFill="1" applyBorder="1" applyAlignment="1">
      <alignment horizontal="center" vertical="center" wrapText="1" shrinkToFit="1"/>
    </xf>
    <xf numFmtId="0" fontId="30" fillId="10" borderId="176" xfId="0" applyFont="1" applyFill="1" applyBorder="1" applyAlignment="1">
      <alignment horizontal="center" vertical="center" wrapText="1" shrinkToFit="1"/>
    </xf>
    <xf numFmtId="0" fontId="20" fillId="8" borderId="22" xfId="0" applyFont="1" applyFill="1" applyBorder="1" applyAlignment="1">
      <alignment horizontal="center" vertical="center"/>
    </xf>
    <xf numFmtId="0" fontId="20" fillId="8" borderId="0" xfId="0" applyFont="1" applyFill="1" applyAlignment="1">
      <alignment horizontal="center" vertical="center"/>
    </xf>
    <xf numFmtId="0" fontId="20" fillId="8" borderId="23" xfId="0" applyFont="1" applyFill="1" applyBorder="1" applyAlignment="1">
      <alignment horizontal="center" vertical="center"/>
    </xf>
    <xf numFmtId="0" fontId="20" fillId="8" borderId="34" xfId="0" applyFont="1" applyFill="1" applyBorder="1" applyAlignment="1">
      <alignment horizontal="center" vertical="center"/>
    </xf>
    <xf numFmtId="0" fontId="20" fillId="8" borderId="35" xfId="0" applyFont="1" applyFill="1" applyBorder="1" applyAlignment="1">
      <alignment horizontal="center" vertical="center"/>
    </xf>
    <xf numFmtId="0" fontId="20" fillId="8" borderId="37" xfId="0" applyFont="1" applyFill="1" applyBorder="1" applyAlignment="1">
      <alignment horizontal="center" vertical="center"/>
    </xf>
    <xf numFmtId="0" fontId="39" fillId="2" borderId="173" xfId="0" applyFont="1" applyFill="1" applyBorder="1" applyAlignment="1" applyProtection="1">
      <alignment horizontal="center" vertical="center" wrapText="1"/>
      <protection locked="0"/>
    </xf>
    <xf numFmtId="0" fontId="20" fillId="8" borderId="143" xfId="0" applyFont="1" applyFill="1" applyBorder="1" applyAlignment="1">
      <alignment horizontal="center" vertical="center"/>
    </xf>
    <xf numFmtId="0" fontId="20" fillId="8" borderId="0" xfId="0" applyFont="1" applyFill="1" applyAlignment="1">
      <alignment horizontal="center" vertical="center" wrapText="1"/>
    </xf>
    <xf numFmtId="0" fontId="20" fillId="8" borderId="15" xfId="0" applyFont="1" applyFill="1" applyBorder="1" applyAlignment="1">
      <alignment horizontal="center" vertical="center" wrapText="1"/>
    </xf>
    <xf numFmtId="0" fontId="32" fillId="10" borderId="0" xfId="0" applyFont="1" applyFill="1" applyAlignment="1">
      <alignment horizontal="center" vertical="center"/>
    </xf>
    <xf numFmtId="0" fontId="3" fillId="6" borderId="0" xfId="0" applyFont="1" applyFill="1" applyAlignment="1">
      <alignment horizontal="center" vertical="center" wrapText="1"/>
    </xf>
    <xf numFmtId="0" fontId="4" fillId="6" borderId="0" xfId="0" applyFont="1" applyFill="1" applyAlignment="1">
      <alignment horizontal="center" vertical="center" wrapText="1"/>
    </xf>
    <xf numFmtId="0" fontId="17" fillId="8" borderId="0" xfId="0" applyFont="1" applyFill="1" applyAlignment="1" applyProtection="1">
      <alignment horizontal="center" vertical="center"/>
      <protection locked="0"/>
    </xf>
    <xf numFmtId="0" fontId="33" fillId="6" borderId="0" xfId="0" applyFont="1" applyFill="1" applyAlignment="1">
      <alignment horizontal="left"/>
    </xf>
    <xf numFmtId="0" fontId="4" fillId="6" borderId="0" xfId="0" applyFont="1" applyFill="1" applyAlignment="1">
      <alignment horizontal="left"/>
    </xf>
    <xf numFmtId="0" fontId="4" fillId="6" borderId="0" xfId="0" applyFont="1" applyFill="1" applyAlignment="1">
      <alignment horizontal="left" wrapText="1"/>
    </xf>
    <xf numFmtId="0" fontId="33" fillId="6" borderId="0" xfId="0" applyFont="1" applyFill="1" applyAlignment="1">
      <alignment horizontal="left" vertical="top"/>
    </xf>
    <xf numFmtId="0" fontId="33" fillId="6" borderId="0" xfId="0" applyFont="1" applyFill="1" applyAlignment="1">
      <alignment horizontal="left" vertical="top" wrapText="1"/>
    </xf>
    <xf numFmtId="0" fontId="53" fillId="10" borderId="0" xfId="0" applyFont="1" applyFill="1" applyAlignment="1">
      <alignment horizontal="center" vertical="center"/>
    </xf>
    <xf numFmtId="0" fontId="53" fillId="10" borderId="15" xfId="0" applyFont="1" applyFill="1" applyBorder="1" applyAlignment="1">
      <alignment horizontal="center" vertical="center"/>
    </xf>
    <xf numFmtId="165" fontId="5" fillId="2" borderId="0" xfId="0" applyNumberFormat="1" applyFont="1" applyFill="1" applyAlignment="1" applyProtection="1">
      <alignment horizontal="center" vertical="center" wrapText="1"/>
      <protection locked="0"/>
    </xf>
    <xf numFmtId="165" fontId="5" fillId="2" borderId="15" xfId="0" applyNumberFormat="1" applyFont="1" applyFill="1" applyBorder="1" applyAlignment="1" applyProtection="1">
      <alignment horizontal="center" vertical="center" wrapText="1"/>
      <protection locked="0"/>
    </xf>
    <xf numFmtId="0" fontId="4" fillId="11" borderId="0" xfId="0" applyFont="1" applyFill="1" applyAlignment="1">
      <alignment horizontal="center" vertical="center" wrapText="1"/>
    </xf>
    <xf numFmtId="0" fontId="34" fillId="6" borderId="0" xfId="0" applyFont="1" applyFill="1" applyAlignment="1">
      <alignment horizontal="left" vertical="center"/>
    </xf>
    <xf numFmtId="0" fontId="33" fillId="6" borderId="0" xfId="0" applyFont="1" applyFill="1" applyAlignment="1">
      <alignment horizontal="left" vertical="center"/>
    </xf>
    <xf numFmtId="165" fontId="19" fillId="3" borderId="20" xfId="0" applyNumberFormat="1" applyFont="1" applyFill="1" applyBorder="1" applyAlignment="1">
      <alignment horizontal="left" vertical="center"/>
    </xf>
    <xf numFmtId="0" fontId="20" fillId="8" borderId="144" xfId="0" applyFont="1" applyFill="1" applyBorder="1" applyAlignment="1">
      <alignment horizontal="center" vertical="center"/>
    </xf>
    <xf numFmtId="0" fontId="20" fillId="8" borderId="40" xfId="0" applyFont="1" applyFill="1" applyBorder="1" applyAlignment="1">
      <alignment horizontal="center" vertical="center"/>
    </xf>
    <xf numFmtId="0" fontId="19" fillId="3" borderId="19" xfId="0" applyFont="1" applyFill="1" applyBorder="1" applyAlignment="1">
      <alignment horizontal="left" vertical="center"/>
    </xf>
    <xf numFmtId="0" fontId="19" fillId="3" borderId="20" xfId="0" applyFont="1" applyFill="1" applyBorder="1" applyAlignment="1">
      <alignment horizontal="left" vertical="center"/>
    </xf>
    <xf numFmtId="0" fontId="4" fillId="6" borderId="0" xfId="0" applyFont="1" applyFill="1" applyAlignment="1">
      <alignment horizontal="left" vertical="center" wrapText="1"/>
    </xf>
    <xf numFmtId="0" fontId="4" fillId="6" borderId="0" xfId="0" applyFont="1" applyFill="1" applyAlignment="1">
      <alignment horizontal="left" vertical="center"/>
    </xf>
  </cellXfs>
  <cellStyles count="2">
    <cellStyle name="Currency" xfId="1" builtinId="4" customBuiltin="1"/>
    <cellStyle name="Normal" xfId="0" builtinId="0" customBuiltin="1"/>
  </cellStyles>
  <dxfs count="164">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2"/>
        <color theme="1"/>
        <name val="Arial Nova"/>
        <family val="2"/>
        <scheme val="none"/>
      </font>
      <numFmt numFmtId="165" formatCode="&quot;$&quot;#,##0.00"/>
      <fill>
        <patternFill patternType="solid">
          <fgColor indexed="64"/>
          <bgColor rgb="FF8EA9DB"/>
        </patternFill>
      </fill>
      <alignment horizontal="right" vertical="center" textRotation="0" wrapText="0" indent="1" justifyLastLine="0" shrinkToFit="0" readingOrder="0"/>
      <border diagonalUp="0" diagonalDown="0" outline="0">
        <left/>
        <right/>
        <top style="medium">
          <color theme="1"/>
        </top>
        <bottom/>
      </border>
    </dxf>
    <dxf>
      <font>
        <b val="0"/>
        <i val="0"/>
        <strike val="0"/>
        <condense val="0"/>
        <extend val="0"/>
        <outline val="0"/>
        <shadow val="0"/>
        <u val="none"/>
        <vertAlign val="baseline"/>
        <sz val="18"/>
        <color theme="1"/>
        <name val="Arial Nova"/>
        <family val="2"/>
        <scheme val="none"/>
      </font>
      <numFmt numFmtId="165" formatCode="&quot;$&quot;#,##0.00"/>
      <fill>
        <patternFill patternType="solid">
          <fgColor indexed="64"/>
          <bgColor rgb="FF8EA9DB"/>
        </patternFill>
      </fill>
      <alignment horizontal="right" vertical="center" textRotation="0" wrapText="0" indent="1" justifyLastLine="0" shrinkToFit="0" readingOrder="0"/>
      <border diagonalUp="0" diagonalDown="0" outline="0">
        <left/>
        <right/>
        <top style="medium">
          <color theme="1"/>
        </top>
        <bottom/>
      </border>
    </dxf>
    <dxf>
      <font>
        <b val="0"/>
        <i val="0"/>
        <strike val="0"/>
        <condense val="0"/>
        <extend val="0"/>
        <outline val="0"/>
        <shadow val="0"/>
        <u val="none"/>
        <vertAlign val="baseline"/>
        <sz val="10"/>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0"/>
        <color theme="1"/>
        <name val="Arial Nova"/>
        <family val="2"/>
        <scheme val="none"/>
      </font>
      <numFmt numFmtId="2" formatCode="0.00"/>
      <fill>
        <patternFill patternType="solid">
          <fgColor indexed="64"/>
          <bgColor rgb="FF8EA9DB"/>
        </patternFill>
      </fill>
      <alignment horizontal="righ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8"/>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style="thin">
          <color theme="1"/>
        </left>
        <right/>
        <top style="medium">
          <color theme="1"/>
        </top>
        <bottom/>
      </border>
    </dxf>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dxf>
    <dxf>
      <font>
        <b val="0"/>
        <i val="0"/>
        <strike val="0"/>
        <condense val="0"/>
        <extend val="0"/>
        <outline val="0"/>
        <shadow val="0"/>
        <u val="none"/>
        <vertAlign val="baseline"/>
        <sz val="18"/>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right/>
        <top style="medium">
          <color theme="3"/>
        </top>
        <bottom/>
      </border>
    </dxf>
    <dxf>
      <font>
        <b val="0"/>
        <i val="0"/>
        <strike val="0"/>
        <condense val="0"/>
        <extend val="0"/>
        <outline val="0"/>
        <shadow val="0"/>
        <u val="none"/>
        <vertAlign val="baseline"/>
        <sz val="10"/>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right style="medium">
          <color theme="6" tint="0.79998168889431442"/>
        </right>
        <top style="medium">
          <color theme="3"/>
        </top>
        <bottom/>
      </border>
    </dxf>
    <dxf>
      <font>
        <b val="0"/>
        <i val="0"/>
        <strike val="0"/>
        <condense val="0"/>
        <extend val="0"/>
        <outline val="0"/>
        <shadow val="0"/>
        <u val="none"/>
        <vertAlign val="baseline"/>
        <sz val="10"/>
        <color theme="1"/>
        <name val="Arial Nova"/>
        <family val="2"/>
        <scheme val="none"/>
      </font>
      <numFmt numFmtId="2" formatCode="0.00"/>
      <fill>
        <patternFill patternType="solid">
          <fgColor indexed="64"/>
          <bgColor rgb="FF8EA9DB"/>
        </patternFill>
      </fill>
      <alignment horizontal="right" vertical="center" textRotation="0" wrapText="0" indent="0" justifyLastLine="0" shrinkToFit="0" readingOrder="0"/>
      <border diagonalUp="0" diagonalDown="0" outline="0">
        <left style="medium">
          <color theme="6" tint="0.79998168889431442"/>
        </left>
        <right style="medium">
          <color theme="6" tint="0.79998168889431442"/>
        </right>
        <top style="medium">
          <color theme="3"/>
        </top>
        <bottom/>
      </border>
    </dxf>
    <dxf>
      <font>
        <b val="0"/>
        <i val="0"/>
        <strike val="0"/>
        <condense val="0"/>
        <extend val="0"/>
        <outline val="0"/>
        <shadow val="0"/>
        <u val="none"/>
        <vertAlign val="baseline"/>
        <sz val="18"/>
        <color theme="1"/>
        <name val="Arial Nova"/>
        <family val="2"/>
        <scheme val="none"/>
      </font>
      <fill>
        <patternFill patternType="solid">
          <fgColor indexed="64"/>
          <bgColor rgb="FF8EA9DB"/>
        </patternFill>
      </fill>
      <alignment horizontal="left" vertical="center" textRotation="0" wrapText="0" indent="1" justifyLastLine="0" shrinkToFit="0" readingOrder="0"/>
      <border diagonalUp="0" diagonalDown="0" outline="0">
        <left style="thin">
          <color theme="1"/>
        </left>
        <right/>
        <top style="medium">
          <color theme="3"/>
        </top>
        <bottom/>
      </border>
    </dxf>
    <dxf>
      <font>
        <b val="0"/>
        <i val="0"/>
        <strike val="0"/>
        <condense val="0"/>
        <extend val="0"/>
        <outline val="0"/>
        <shadow val="0"/>
        <u val="none"/>
        <vertAlign val="baseline"/>
        <sz val="12"/>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2"/>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2"/>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2"/>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8"/>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style="medium">
          <color theme="4" tint="0.79998168889431442"/>
        </left>
        <right/>
        <top style="medium">
          <color auto="1"/>
        </top>
        <bottom/>
      </border>
    </dxf>
    <dxf>
      <font>
        <b val="0"/>
        <i val="0"/>
        <strike val="0"/>
        <condense val="0"/>
        <extend val="0"/>
        <outline val="0"/>
        <shadow val="0"/>
        <u val="none"/>
        <vertAlign val="baseline"/>
        <sz val="12"/>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style="medium">
          <color theme="4" tint="0.79998168889431442"/>
        </left>
        <right style="medium">
          <color theme="4" tint="0.79998168889431442"/>
        </right>
        <top style="medium">
          <color auto="1"/>
        </top>
        <bottom/>
      </border>
    </dxf>
    <dxf>
      <font>
        <b val="0"/>
        <i val="0"/>
        <strike val="0"/>
        <condense val="0"/>
        <extend val="0"/>
        <outline val="0"/>
        <shadow val="0"/>
        <u val="none"/>
        <vertAlign val="baseline"/>
        <sz val="12"/>
        <color theme="1"/>
        <name val="Arial Nova"/>
        <family val="2"/>
        <scheme val="none"/>
      </font>
      <numFmt numFmtId="2" formatCode="0.00"/>
      <fill>
        <patternFill patternType="solid">
          <fgColor indexed="64"/>
          <bgColor rgb="FF8EA9DB"/>
        </patternFill>
      </fill>
      <alignment horizontal="right" vertical="center" textRotation="0" wrapText="0" indent="0" justifyLastLine="0" shrinkToFit="0" readingOrder="0"/>
      <border diagonalUp="0" diagonalDown="0" outline="0">
        <left style="medium">
          <color theme="4" tint="0.79998168889431442"/>
        </left>
        <right style="medium">
          <color theme="4" tint="0.79998168889431442"/>
        </right>
        <top style="medium">
          <color auto="1"/>
        </top>
        <bottom/>
      </border>
    </dxf>
    <dxf>
      <font>
        <b val="0"/>
        <i val="0"/>
        <strike val="0"/>
        <condense val="0"/>
        <extend val="0"/>
        <outline val="0"/>
        <shadow val="0"/>
        <u val="none"/>
        <vertAlign val="baseline"/>
        <sz val="18"/>
        <color theme="1"/>
        <name val="Arial Nova"/>
        <family val="2"/>
        <scheme val="none"/>
      </font>
      <fill>
        <patternFill patternType="solid">
          <fgColor indexed="64"/>
          <bgColor rgb="FF8EA9DB"/>
        </patternFill>
      </fill>
      <alignment horizontal="left" vertical="center" textRotation="0" wrapText="0" indent="1" justifyLastLine="0" shrinkToFit="0" readingOrder="0"/>
      <border diagonalUp="0" diagonalDown="0" outline="0">
        <left style="thin">
          <color theme="1"/>
        </left>
        <right style="medium">
          <color theme="4" tint="0.79998168889431442"/>
        </right>
        <top style="medium">
          <color auto="1"/>
        </top>
        <bottom/>
      </border>
    </dxf>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2"/>
        <color theme="1"/>
        <name val="Arial Nova"/>
        <family val="2"/>
        <scheme val="none"/>
      </font>
      <numFmt numFmtId="165" formatCode="&quot;$&quot;#,##0.00"/>
      <fill>
        <patternFill patternType="solid">
          <fgColor indexed="64"/>
          <bgColor rgb="FF8EA9DB"/>
        </patternFill>
      </fill>
      <alignment horizontal="right" vertical="center" textRotation="0" wrapText="0" indent="1" justifyLastLine="0" shrinkToFit="0" readingOrder="0"/>
      <border diagonalUp="0" diagonalDown="0" outline="0">
        <left/>
        <right/>
        <top style="medium">
          <color theme="1"/>
        </top>
        <bottom/>
      </border>
    </dxf>
    <dxf>
      <font>
        <b val="0"/>
        <i val="0"/>
        <strike val="0"/>
        <condense val="0"/>
        <extend val="0"/>
        <outline val="0"/>
        <shadow val="0"/>
        <u val="none"/>
        <vertAlign val="baseline"/>
        <sz val="18"/>
        <color theme="1"/>
        <name val="Arial Nova"/>
        <family val="2"/>
        <scheme val="none"/>
      </font>
      <numFmt numFmtId="165" formatCode="&quot;$&quot;#,##0.00"/>
      <fill>
        <patternFill patternType="solid">
          <fgColor indexed="64"/>
          <bgColor rgb="FF8EA9DB"/>
        </patternFill>
      </fill>
      <alignment horizontal="right" vertical="center" textRotation="0" wrapText="0" indent="1" justifyLastLine="0" shrinkToFit="0" readingOrder="0"/>
      <border diagonalUp="0" diagonalDown="0" outline="0">
        <left/>
        <right/>
        <top style="medium">
          <color theme="1"/>
        </top>
        <bottom/>
      </border>
    </dxf>
    <dxf>
      <font>
        <b val="0"/>
        <i val="0"/>
        <strike val="0"/>
        <condense val="0"/>
        <extend val="0"/>
        <outline val="0"/>
        <shadow val="0"/>
        <u val="none"/>
        <vertAlign val="baseline"/>
        <sz val="10"/>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0"/>
        <color theme="1"/>
        <name val="Arial Nova"/>
        <family val="2"/>
        <scheme val="none"/>
      </font>
      <numFmt numFmtId="2" formatCode="0.00"/>
      <fill>
        <patternFill patternType="solid">
          <fgColor indexed="64"/>
          <bgColor rgb="FF8EA9DB"/>
        </patternFill>
      </fill>
      <alignment horizontal="right" vertical="center" textRotation="0" wrapText="0" indent="0" justifyLastLine="0" shrinkToFit="0" readingOrder="0"/>
      <border diagonalUp="0" diagonalDown="0" outline="0">
        <left/>
        <right/>
        <top style="medium">
          <color theme="1"/>
        </top>
        <bottom/>
      </border>
    </dxf>
    <dxf>
      <font>
        <b val="0"/>
        <i val="0"/>
        <strike val="0"/>
        <condense val="0"/>
        <extend val="0"/>
        <outline val="0"/>
        <shadow val="0"/>
        <u val="none"/>
        <vertAlign val="baseline"/>
        <sz val="18"/>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style="thin">
          <color theme="1"/>
        </left>
        <right/>
        <top style="medium">
          <color theme="1"/>
        </top>
        <bottom/>
      </border>
    </dxf>
    <dxf>
      <fill>
        <patternFill>
          <bgColor rgb="FFFF0000"/>
        </patternFill>
      </fill>
    </dxf>
    <dxf>
      <fill>
        <patternFill>
          <bgColor rgb="FF00B050"/>
        </patternFill>
      </fill>
    </dxf>
    <dxf>
      <fill>
        <patternFill patternType="solid">
          <bgColor rgb="FF00B050"/>
        </patternFill>
      </fill>
    </dxf>
    <dxf>
      <fill>
        <patternFill patternType="solid">
          <bgColor rgb="FFFF0000"/>
        </patternFill>
      </fill>
    </dxf>
    <dxf>
      <fill>
        <patternFill>
          <bgColor rgb="FFFF0000"/>
        </patternFill>
      </fill>
    </dxf>
    <dxf>
      <fill>
        <patternFill>
          <bgColor rgb="FF00B050"/>
        </patternFill>
      </fill>
    </dxf>
    <dxf>
      <fill>
        <patternFill patternType="solid">
          <bgColor rgb="FF00B050"/>
        </patternFill>
      </fill>
    </dxf>
    <dxf>
      <fill>
        <patternFill patternType="solid">
          <bgColor rgb="FFFF0000"/>
        </patternFill>
      </fill>
    </dxf>
    <dxf>
      <font>
        <b val="0"/>
        <i val="0"/>
        <strike val="0"/>
        <condense val="0"/>
        <extend val="0"/>
        <outline val="0"/>
        <shadow val="0"/>
        <u val="none"/>
        <vertAlign val="baseline"/>
        <sz val="10"/>
        <color theme="3"/>
        <name val="Microsoft Sans Serif"/>
        <family val="2"/>
        <scheme val="minor"/>
      </font>
      <numFmt numFmtId="164" formatCode="&quot;$&quot;#,##0"/>
      <fill>
        <patternFill patternType="solid">
          <fgColor indexed="64"/>
          <bgColor theme="4"/>
        </patternFill>
      </fill>
      <alignment horizontal="right" vertical="center" textRotation="0" wrapText="0" indent="1" justifyLastLine="0" shrinkToFit="0" readingOrder="0"/>
      <border diagonalUp="0" diagonalDown="0" outline="0">
        <left style="medium">
          <color theme="4" tint="0.79998168889431442"/>
        </left>
        <right style="medium">
          <color theme="4" tint="0.79998168889431442"/>
        </right>
        <top style="medium">
          <color theme="4" tint="0.79998168889431442"/>
        </top>
        <bottom/>
      </border>
    </dxf>
    <dxf>
      <font>
        <strike val="0"/>
        <outline val="0"/>
        <shadow val="0"/>
        <vertAlign val="baseline"/>
        <name val="Arial Nova"/>
        <family val="2"/>
        <scheme val="none"/>
      </font>
    </dxf>
    <dxf>
      <font>
        <b val="0"/>
        <i val="0"/>
        <strike val="0"/>
        <condense val="0"/>
        <extend val="0"/>
        <outline val="0"/>
        <shadow val="0"/>
        <u val="none"/>
        <vertAlign val="baseline"/>
        <sz val="10"/>
        <color theme="3"/>
        <name val="Microsoft Sans Serif"/>
        <family val="2"/>
        <scheme val="minor"/>
      </font>
      <numFmt numFmtId="164" formatCode="&quot;$&quot;#,##0"/>
      <fill>
        <patternFill patternType="solid">
          <fgColor indexed="64"/>
          <bgColor theme="4"/>
        </patternFill>
      </fill>
      <alignment horizontal="right" vertical="center" textRotation="0" wrapText="0" indent="1" justifyLastLine="0" shrinkToFit="0" readingOrder="0"/>
      <border diagonalUp="0" diagonalDown="0" outline="0">
        <left style="medium">
          <color theme="4" tint="0.79998168889431442"/>
        </left>
        <right style="medium">
          <color theme="4" tint="0.79998168889431442"/>
        </right>
        <top style="medium">
          <color theme="4" tint="0.79998168889431442"/>
        </top>
        <bottom/>
      </border>
    </dxf>
    <dxf>
      <font>
        <strike val="0"/>
        <outline val="0"/>
        <shadow val="0"/>
        <u val="none"/>
        <vertAlign val="baseline"/>
        <sz val="10"/>
        <color theme="3"/>
        <name val="Arial Nova"/>
        <family val="2"/>
        <scheme val="none"/>
      </font>
      <numFmt numFmtId="165" formatCode="&quot;$&quot;#,##0.00"/>
      <border diagonalUp="0" diagonalDown="0">
        <right style="thin">
          <color theme="8" tint="0.59999389629810485"/>
        </right>
      </border>
    </dxf>
    <dxf>
      <font>
        <b val="0"/>
        <i val="0"/>
        <strike val="0"/>
        <condense val="0"/>
        <extend val="0"/>
        <outline val="0"/>
        <shadow val="0"/>
        <u val="none"/>
        <vertAlign val="baseline"/>
        <sz val="10"/>
        <color theme="3"/>
        <name val="Microsoft Sans Serif"/>
        <family val="2"/>
        <scheme val="minor"/>
      </font>
      <numFmt numFmtId="164" formatCode="&quot;$&quot;#,##0"/>
      <fill>
        <patternFill patternType="solid">
          <fgColor indexed="64"/>
          <bgColor theme="4"/>
        </patternFill>
      </fill>
      <alignment horizontal="right" vertical="center" textRotation="0" wrapText="0" indent="1" justifyLastLine="0" shrinkToFit="0" readingOrder="0"/>
      <border diagonalUp="0" diagonalDown="0" outline="0">
        <left style="medium">
          <color theme="4" tint="0.79998168889431442"/>
        </left>
        <right style="medium">
          <color theme="4" tint="0.79998168889431442"/>
        </right>
        <top style="medium">
          <color theme="4" tint="0.79998168889431442"/>
        </top>
        <bottom/>
      </border>
    </dxf>
    <dxf>
      <font>
        <strike val="0"/>
        <outline val="0"/>
        <shadow val="0"/>
        <u val="none"/>
        <vertAlign val="baseline"/>
        <sz val="10"/>
        <color theme="3"/>
        <name val="Arial Nova"/>
        <family val="2"/>
        <scheme val="none"/>
      </font>
      <numFmt numFmtId="165" formatCode="&quot;$&quot;#,##0.00"/>
      <border diagonalUp="0" diagonalDown="0">
        <left style="thin">
          <color theme="8" tint="0.59999389629810485"/>
        </left>
        <right style="thin">
          <color theme="8" tint="0.59999389629810485"/>
        </right>
      </border>
    </dxf>
    <dxf>
      <font>
        <b/>
        <i val="0"/>
        <strike val="0"/>
        <condense val="0"/>
        <extend val="0"/>
        <outline val="0"/>
        <shadow val="0"/>
        <u val="none"/>
        <vertAlign val="baseline"/>
        <sz val="10"/>
        <color theme="3"/>
        <name val="Microsoft Sans Serif"/>
        <family val="2"/>
        <scheme val="minor"/>
      </font>
      <numFmt numFmtId="164" formatCode="&quot;$&quot;#,##0"/>
      <fill>
        <patternFill patternType="solid">
          <fgColor indexed="64"/>
          <bgColor theme="4"/>
        </patternFill>
      </fill>
      <alignment horizontal="right" vertical="center" textRotation="0" wrapText="0" indent="1" justifyLastLine="0" shrinkToFit="0" readingOrder="0"/>
      <border diagonalUp="0" diagonalDown="0" outline="0">
        <left style="medium">
          <color theme="4" tint="0.79998168889431442"/>
        </left>
        <right style="medium">
          <color theme="4" tint="0.79998168889431442"/>
        </right>
        <top style="medium">
          <color theme="4" tint="0.79998168889431442"/>
        </top>
        <bottom/>
      </border>
    </dxf>
    <dxf>
      <font>
        <strike val="0"/>
        <outline val="0"/>
        <shadow val="0"/>
        <u val="none"/>
        <vertAlign val="baseline"/>
        <sz val="10"/>
        <color theme="3"/>
        <name val="Arial Nova"/>
        <family val="2"/>
        <scheme val="none"/>
      </font>
      <numFmt numFmtId="2" formatCode="0.00"/>
      <border diagonalUp="0" diagonalDown="0">
        <left style="thin">
          <color theme="8" tint="0.59999389629810485"/>
        </left>
        <right style="thin">
          <color theme="8" tint="0.59999389629810485"/>
        </right>
      </border>
    </dxf>
    <dxf>
      <font>
        <strike val="0"/>
        <outline val="0"/>
        <shadow val="0"/>
        <u val="none"/>
        <vertAlign val="baseline"/>
        <sz val="10"/>
        <color theme="3"/>
        <name val="Arial Nova"/>
        <family val="2"/>
        <scheme val="none"/>
      </font>
      <border diagonalUp="0" diagonalDown="0">
        <right style="thin">
          <color theme="8" tint="0.59999389629810485"/>
        </right>
      </border>
    </dxf>
    <dxf>
      <font>
        <strike val="0"/>
        <outline val="0"/>
        <shadow val="0"/>
        <u val="none"/>
        <vertAlign val="baseline"/>
        <sz val="10"/>
        <color rgb="FF2F4158"/>
        <name val="Microsoft Sans Serif"/>
        <scheme val="none"/>
      </font>
      <fill>
        <patternFill patternType="solid">
          <fgColor rgb="FF000000"/>
          <bgColor rgb="FFD0DE4E"/>
        </patternFill>
      </fill>
      <alignment horizontal="left" vertical="center" textRotation="0" indent="0" justifyLastLine="0" readingOrder="0"/>
    </dxf>
    <dxf>
      <border diagonalUp="0" diagonalDown="0">
        <left/>
        <right/>
        <top style="thin">
          <color rgb="FFE2EB94"/>
        </top>
        <bottom style="thin">
          <color rgb="FFE2EB94"/>
        </bottom>
      </border>
    </dxf>
    <dxf>
      <font>
        <strike val="0"/>
        <outline val="0"/>
        <shadow val="0"/>
        <u val="none"/>
        <vertAlign val="baseline"/>
        <sz val="10"/>
        <color rgb="FF2F4158"/>
        <name val="Arial Nova"/>
        <family val="2"/>
        <scheme val="none"/>
      </font>
      <fill>
        <patternFill patternType="none">
          <fgColor rgb="FF000000"/>
          <bgColor rgb="FFFFFFFF"/>
        </patternFill>
      </fill>
      <alignment horizontal="left" vertical="center" textRotation="0" indent="0" justifyLastLine="0" readingOrder="0"/>
    </dxf>
    <dxf>
      <border>
        <bottom style="thin">
          <color rgb="FFC9DEAD"/>
        </bottom>
      </border>
    </dxf>
    <dxf>
      <font>
        <strike val="0"/>
        <outline val="0"/>
        <shadow val="0"/>
        <u val="none"/>
        <vertAlign val="baseline"/>
        <sz val="12"/>
        <color auto="1"/>
        <name val="Arial Nova"/>
        <family val="2"/>
        <scheme val="none"/>
      </font>
      <fill>
        <patternFill patternType="solid">
          <fgColor indexed="64"/>
          <bgColor rgb="FF8EA9DB"/>
        </patternFill>
      </fill>
      <alignment horizontal="left" vertical="center" textRotation="0" indent="0" justifyLastLine="0" readingOrder="0"/>
      <border diagonalUp="0" diagonalDown="0" outline="0">
        <left/>
        <right/>
        <top/>
        <bottom/>
      </border>
    </dxf>
    <dxf>
      <font>
        <b val="0"/>
        <i val="0"/>
        <strike val="0"/>
        <condense val="0"/>
        <extend val="0"/>
        <outline val="0"/>
        <shadow val="0"/>
        <u val="none"/>
        <vertAlign val="baseline"/>
        <sz val="12"/>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protection locked="0" hidden="0"/>
    </dxf>
    <dxf>
      <font>
        <b val="0"/>
        <i val="0"/>
        <strike val="0"/>
        <condense val="0"/>
        <extend val="0"/>
        <outline val="0"/>
        <shadow val="0"/>
        <u val="none"/>
        <vertAlign val="baseline"/>
        <sz val="12"/>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protection locked="0" hidden="0"/>
    </dxf>
    <dxf>
      <font>
        <b val="0"/>
        <i val="0"/>
        <strike val="0"/>
        <condense val="0"/>
        <extend val="0"/>
        <outline val="0"/>
        <shadow val="0"/>
        <u val="none"/>
        <vertAlign val="baseline"/>
        <sz val="12"/>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border diagonalUp="0" diagonalDown="0">
        <left style="medium">
          <color theme="6" tint="0.79998168889431442"/>
        </left>
        <right style="medium">
          <color theme="6" tint="0.79998168889431442"/>
        </right>
        <top/>
        <bottom/>
        <vertical/>
        <horizontal/>
      </border>
      <protection locked="0" hidden="0"/>
    </dxf>
    <dxf>
      <font>
        <b val="0"/>
        <i val="0"/>
        <strike val="0"/>
        <condense val="0"/>
        <extend val="0"/>
        <outline val="0"/>
        <shadow val="0"/>
        <u val="none"/>
        <vertAlign val="baseline"/>
        <sz val="12"/>
        <color theme="1"/>
        <name val="Arial Nova"/>
        <family val="2"/>
        <scheme val="none"/>
      </font>
      <fill>
        <patternFill patternType="solid">
          <fgColor indexed="64"/>
          <bgColor rgb="FF8EA9DB"/>
        </patternFill>
      </fill>
      <alignment horizontal="left" vertical="center" textRotation="0" wrapText="0" indent="0" justifyLastLine="0" shrinkToFit="0" readingOrder="0"/>
      <border diagonalUp="0" diagonalDown="0" outline="0">
        <left/>
        <right/>
        <top style="medium">
          <color theme="1"/>
        </top>
        <bottom/>
      </border>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border diagonalUp="0" diagonalDown="0">
        <left style="thin">
          <color theme="4"/>
        </left>
        <right style="medium">
          <color theme="6" tint="0.79998168889431442"/>
        </right>
        <top/>
        <bottom/>
        <vertical/>
        <horizontal/>
      </border>
      <protection locked="0" hidden="0"/>
    </dxf>
    <dxf>
      <font>
        <b val="0"/>
        <i val="0"/>
        <strike val="0"/>
        <condense val="0"/>
        <extend val="0"/>
        <outline val="0"/>
        <shadow val="0"/>
        <u val="none"/>
        <vertAlign val="baseline"/>
        <sz val="18"/>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style="medium">
          <color theme="4" tint="0.79998168889431442"/>
        </left>
        <right/>
        <top style="medium">
          <color auto="1"/>
        </top>
        <bottom/>
      </border>
    </dxf>
    <dxf>
      <font>
        <strike val="0"/>
        <outline val="0"/>
        <shadow val="0"/>
        <u val="none"/>
        <vertAlign val="baseline"/>
        <sz val="12"/>
        <color theme="1"/>
        <name val="Arial Nova"/>
        <family val="2"/>
        <scheme val="none"/>
      </font>
      <numFmt numFmtId="165" formatCode="&quot;$&quot;#,##0.00"/>
      <fill>
        <patternFill patternType="none">
          <fgColor indexed="64"/>
          <bgColor indexed="65"/>
        </patternFill>
      </fill>
      <alignment horizontal="right" vertical="center" textRotation="0" wrapText="0" indent="0" justifyLastLine="0" shrinkToFit="0" readingOrder="0"/>
      <border diagonalUp="0" diagonalDown="0">
        <left style="medium">
          <color theme="4" tint="0.79998168889431442"/>
        </left>
        <right style="medium">
          <color theme="4" tint="0.79998168889431442"/>
        </right>
        <top/>
        <bottom/>
      </border>
    </dxf>
    <dxf>
      <font>
        <b val="0"/>
        <i val="0"/>
        <strike val="0"/>
        <condense val="0"/>
        <extend val="0"/>
        <outline val="0"/>
        <shadow val="0"/>
        <u val="none"/>
        <vertAlign val="baseline"/>
        <sz val="12"/>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style="medium">
          <color theme="4" tint="0.79998168889431442"/>
        </left>
        <right style="medium">
          <color theme="4" tint="0.79998168889431442"/>
        </right>
        <top style="medium">
          <color auto="1"/>
        </top>
        <bottom/>
      </border>
    </dxf>
    <dxf>
      <font>
        <strike val="0"/>
        <outline val="0"/>
        <shadow val="0"/>
        <u val="none"/>
        <vertAlign val="baseline"/>
        <sz val="12"/>
        <color theme="1"/>
        <name val="Arial Nova"/>
        <family val="2"/>
        <scheme val="none"/>
      </font>
      <numFmt numFmtId="165" formatCode="&quot;$&quot;#,##0.00"/>
      <fill>
        <patternFill patternType="none">
          <fgColor indexed="64"/>
          <bgColor indexed="65"/>
        </patternFill>
      </fill>
      <alignment horizontal="right" vertical="center" textRotation="0" wrapText="0" indent="0" justifyLastLine="0" shrinkToFit="0" readingOrder="0"/>
      <border diagonalUp="0" diagonalDown="0">
        <left style="medium">
          <color theme="4" tint="0.79998168889431442"/>
        </left>
        <right style="medium">
          <color theme="4" tint="0.79998168889431442"/>
        </right>
        <top/>
        <bottom/>
      </border>
      <protection locked="0" hidden="0"/>
    </dxf>
    <dxf>
      <font>
        <b val="0"/>
        <i val="0"/>
        <strike val="0"/>
        <condense val="0"/>
        <extend val="0"/>
        <outline val="0"/>
        <shadow val="0"/>
        <u val="none"/>
        <vertAlign val="baseline"/>
        <sz val="12"/>
        <color theme="1"/>
        <name val="Arial Nova"/>
        <family val="2"/>
        <scheme val="none"/>
      </font>
      <numFmt numFmtId="2" formatCode="0.00"/>
      <fill>
        <patternFill patternType="solid">
          <fgColor indexed="64"/>
          <bgColor rgb="FF8EA9DB"/>
        </patternFill>
      </fill>
      <alignment horizontal="right" vertical="center" textRotation="0" wrapText="0" indent="0" justifyLastLine="0" shrinkToFit="0" readingOrder="0"/>
      <border diagonalUp="0" diagonalDown="0" outline="0">
        <left style="medium">
          <color theme="4" tint="0.79998168889431442"/>
        </left>
        <right style="medium">
          <color theme="4" tint="0.79998168889431442"/>
        </right>
        <top style="medium">
          <color auto="1"/>
        </top>
        <bottom/>
      </border>
    </dxf>
    <dxf>
      <font>
        <strike val="0"/>
        <outline val="0"/>
        <shadow val="0"/>
        <u val="none"/>
        <vertAlign val="baseline"/>
        <sz val="12"/>
        <color theme="1"/>
        <name val="Arial Nova"/>
        <family val="2"/>
        <scheme val="none"/>
      </font>
      <numFmt numFmtId="2" formatCode="0.00"/>
      <fill>
        <patternFill patternType="none">
          <fgColor indexed="64"/>
          <bgColor indexed="65"/>
        </patternFill>
      </fill>
      <alignment horizontal="right" vertical="center" textRotation="0" wrapText="0" indent="0" justifyLastLine="0" shrinkToFit="0" readingOrder="0"/>
      <border diagonalUp="0" diagonalDown="0">
        <left style="medium">
          <color theme="4" tint="0.79998168889431442"/>
        </left>
        <right style="medium">
          <color theme="4" tint="0.79998168889431442"/>
        </right>
        <top/>
        <bottom/>
      </border>
      <protection locked="0" hidden="0"/>
    </dxf>
    <dxf>
      <font>
        <b val="0"/>
        <i val="0"/>
        <strike val="0"/>
        <condense val="0"/>
        <extend val="0"/>
        <outline val="0"/>
        <shadow val="0"/>
        <u val="none"/>
        <vertAlign val="baseline"/>
        <sz val="18"/>
        <color theme="1"/>
        <name val="Arial Nova"/>
        <family val="2"/>
        <scheme val="none"/>
      </font>
      <fill>
        <patternFill patternType="solid">
          <fgColor indexed="64"/>
          <bgColor rgb="FF8EA9DB"/>
        </patternFill>
      </fill>
      <alignment horizontal="left" vertical="center" textRotation="0" wrapText="0" indent="1" justifyLastLine="0" shrinkToFit="0" readingOrder="0"/>
      <border diagonalUp="0" diagonalDown="0" outline="0">
        <left style="thin">
          <color theme="1"/>
        </left>
        <right style="medium">
          <color theme="4" tint="0.79998168889431442"/>
        </right>
        <top style="medium">
          <color auto="1"/>
        </top>
        <bottom/>
      </border>
    </dxf>
    <dxf>
      <font>
        <strike val="0"/>
        <outline val="0"/>
        <shadow val="0"/>
        <u val="none"/>
        <vertAlign val="baseline"/>
        <sz val="12"/>
        <color theme="1"/>
        <name val="Arial Nova"/>
        <family val="2"/>
        <scheme val="none"/>
      </font>
      <fill>
        <patternFill patternType="none">
          <fgColor indexed="64"/>
          <bgColor indexed="65"/>
        </patternFill>
      </fill>
      <alignment horizontal="left" vertical="center" textRotation="0" wrapText="1" indent="1" justifyLastLine="0" shrinkToFit="1" readingOrder="0"/>
      <border diagonalUp="0" diagonalDown="0">
        <left style="medium">
          <color theme="4" tint="0.79998168889431442"/>
        </left>
        <right style="medium">
          <color theme="4" tint="0.79998168889431442"/>
        </right>
        <top/>
        <bottom/>
      </border>
      <protection locked="0" hidden="0"/>
    </dxf>
    <dxf>
      <font>
        <strike val="0"/>
        <outline val="0"/>
        <shadow val="0"/>
        <u val="none"/>
        <vertAlign val="baseline"/>
        <sz val="12"/>
        <color rgb="FF000000"/>
        <name val="Arial Nova"/>
        <family val="2"/>
        <scheme val="none"/>
      </font>
      <fill>
        <patternFill patternType="solid">
          <fgColor rgb="FF000000"/>
          <bgColor rgb="FF8EA9DB"/>
        </patternFill>
      </fill>
      <alignment horizontal="left" vertical="center" textRotation="0" indent="0" justifyLastLine="0" readingOrder="0"/>
    </dxf>
    <dxf>
      <border diagonalUp="0" diagonalDown="0">
        <left/>
        <right/>
        <top style="thin">
          <color rgb="FFE2EB94"/>
        </top>
        <bottom style="thin">
          <color rgb="FFE2EB94"/>
        </bottom>
      </border>
    </dxf>
    <dxf>
      <font>
        <strike val="0"/>
        <outline val="0"/>
        <shadow val="0"/>
        <u val="none"/>
        <vertAlign val="baseline"/>
        <sz val="10"/>
        <color rgb="FF000000"/>
        <name val="Arial Nova"/>
        <family val="2"/>
        <scheme val="none"/>
      </font>
      <fill>
        <patternFill patternType="none">
          <fgColor rgb="FF000000"/>
          <bgColor rgb="FFFFFFFF"/>
        </patternFill>
      </fill>
      <alignment horizontal="left" vertical="center" textRotation="0" indent="0" justifyLastLine="0" readingOrder="0"/>
    </dxf>
    <dxf>
      <border>
        <bottom style="medium">
          <color rgb="FF000000"/>
        </bottom>
      </border>
    </dxf>
    <dxf>
      <font>
        <strike val="0"/>
        <outline val="0"/>
        <shadow val="0"/>
        <u val="none"/>
        <vertAlign val="baseline"/>
        <sz val="12"/>
        <color theme="1"/>
        <name val="Arial Nova"/>
        <family val="2"/>
        <scheme val="none"/>
      </font>
      <fill>
        <patternFill patternType="solid">
          <fgColor indexed="64"/>
          <bgColor rgb="FF8EA9DB"/>
        </patternFill>
      </fill>
      <alignment horizontal="left" vertical="center" textRotation="0" indent="0" justifyLastLine="0" readingOrder="0"/>
    </dxf>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89013336588644"/>
        </left>
        <right style="medium">
          <color theme="6" tint="0.79985961485641044"/>
        </right>
      </border>
      <protection locked="0" hidden="0"/>
    </dxf>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92065187536243"/>
        </left>
        <right style="medium">
          <color theme="6" tint="0.79989013336588644"/>
        </right>
      </border>
      <protection locked="0" hidden="0"/>
    </dxf>
    <dxf>
      <font>
        <b val="0"/>
        <i val="0"/>
        <strike val="0"/>
        <condense val="0"/>
        <extend val="0"/>
        <outline val="0"/>
        <shadow val="0"/>
        <u val="none"/>
        <vertAlign val="baseline"/>
        <sz val="10"/>
        <color theme="1"/>
        <name val="Arial Nova"/>
        <family val="2"/>
        <scheme val="none"/>
      </font>
      <fill>
        <patternFill patternType="solid">
          <fgColor indexed="64"/>
          <bgColor rgb="FF8EA9DB"/>
        </patternFill>
      </fill>
      <alignment horizontal="left" vertical="center" textRotation="0" wrapText="0" indent="0" justifyLastLine="0" shrinkToFit="0" readingOrder="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95117038483843"/>
        </left>
        <right style="medium">
          <color theme="6" tint="0.79992065187536243"/>
        </right>
      </border>
      <protection locked="0" hidden="0"/>
    </dxf>
    <dxf>
      <font>
        <b val="0"/>
        <i val="0"/>
        <strike val="0"/>
        <condense val="0"/>
        <extend val="0"/>
        <outline val="0"/>
        <shadow val="0"/>
        <u val="none"/>
        <vertAlign val="baseline"/>
        <sz val="18"/>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right/>
        <top style="medium">
          <color theme="3"/>
        </top>
        <bottom/>
      </border>
    </dxf>
    <dxf>
      <font>
        <strike val="0"/>
        <outline val="0"/>
        <shadow val="0"/>
        <u val="none"/>
        <vertAlign val="baseline"/>
        <sz val="12"/>
        <color theme="1"/>
        <name val="Arial Nova"/>
        <family val="2"/>
        <scheme val="none"/>
      </font>
      <numFmt numFmtId="165" formatCode="&quot;$&quot;#,##0.00"/>
      <fill>
        <patternFill patternType="none">
          <fgColor indexed="64"/>
          <bgColor indexed="65"/>
        </patternFill>
      </fill>
      <alignment horizontal="right" vertical="center" textRotation="0" wrapText="0" indent="0" justifyLastLine="0" shrinkToFit="0" readingOrder="0"/>
      <border diagonalUp="0" diagonalDown="0">
        <left style="medium">
          <color theme="6" tint="0.79998168889431442"/>
        </left>
        <right style="medium">
          <color theme="6" tint="0.79995117038483843"/>
        </right>
        <top/>
        <bottom/>
        <vertical/>
      </border>
    </dxf>
    <dxf>
      <font>
        <b val="0"/>
        <i val="0"/>
        <strike val="0"/>
        <condense val="0"/>
        <extend val="0"/>
        <outline val="0"/>
        <shadow val="0"/>
        <u val="none"/>
        <vertAlign val="baseline"/>
        <sz val="10"/>
        <color theme="1"/>
        <name val="Arial Nova"/>
        <family val="2"/>
        <scheme val="none"/>
      </font>
      <numFmt numFmtId="165" formatCode="&quot;$&quot;#,##0.00"/>
      <fill>
        <patternFill patternType="solid">
          <fgColor indexed="64"/>
          <bgColor rgb="FF8EA9DB"/>
        </patternFill>
      </fill>
      <alignment horizontal="right" vertical="center" textRotation="0" wrapText="0" indent="0" justifyLastLine="0" shrinkToFit="0" readingOrder="0"/>
      <border diagonalUp="0" diagonalDown="0" outline="0">
        <left/>
        <right style="medium">
          <color theme="6" tint="0.79998168889431442"/>
        </right>
        <top style="medium">
          <color theme="3"/>
        </top>
        <bottom/>
      </border>
    </dxf>
    <dxf>
      <font>
        <strike val="0"/>
        <outline val="0"/>
        <shadow val="0"/>
        <u val="none"/>
        <vertAlign val="baseline"/>
        <sz val="12"/>
        <color theme="1"/>
        <name val="Arial Nova"/>
        <family val="2"/>
        <scheme val="none"/>
      </font>
      <numFmt numFmtId="165" formatCode="&quot;$&quot;#,##0.00"/>
      <fill>
        <patternFill patternType="none">
          <fgColor indexed="64"/>
          <bgColor indexed="65"/>
        </patternFill>
      </fill>
      <alignment horizontal="right" vertical="center" textRotation="0" wrapText="0" indent="0" justifyLastLine="0" shrinkToFit="0" readingOrder="0"/>
      <border diagonalUp="0" diagonalDown="0">
        <left style="medium">
          <color theme="6" tint="0.79998168889431442"/>
        </left>
        <right style="medium">
          <color theme="6" tint="0.79998168889431442"/>
        </right>
      </border>
      <protection locked="0" hidden="0"/>
    </dxf>
    <dxf>
      <font>
        <b val="0"/>
        <i val="0"/>
        <strike val="0"/>
        <condense val="0"/>
        <extend val="0"/>
        <outline val="0"/>
        <shadow val="0"/>
        <u val="none"/>
        <vertAlign val="baseline"/>
        <sz val="10"/>
        <color theme="1"/>
        <name val="Arial Nova"/>
        <family val="2"/>
        <scheme val="none"/>
      </font>
      <numFmt numFmtId="2" formatCode="0.00"/>
      <fill>
        <patternFill patternType="solid">
          <fgColor indexed="64"/>
          <bgColor rgb="FF8EA9DB"/>
        </patternFill>
      </fill>
      <alignment horizontal="right" vertical="center" textRotation="0" wrapText="0" indent="0" justifyLastLine="0" shrinkToFit="0" readingOrder="0"/>
      <border diagonalUp="0" diagonalDown="0" outline="0">
        <left style="medium">
          <color theme="6" tint="0.79998168889431442"/>
        </left>
        <right style="medium">
          <color theme="6" tint="0.79998168889431442"/>
        </right>
        <top style="medium">
          <color theme="3"/>
        </top>
        <bottom/>
      </border>
    </dxf>
    <dxf>
      <font>
        <strike val="0"/>
        <outline val="0"/>
        <shadow val="0"/>
        <u val="none"/>
        <vertAlign val="baseline"/>
        <sz val="12"/>
        <color theme="1"/>
        <name val="Arial Nova"/>
        <family val="2"/>
        <scheme val="none"/>
      </font>
      <numFmt numFmtId="2" formatCode="0.00"/>
      <fill>
        <patternFill patternType="none">
          <fgColor indexed="64"/>
          <bgColor indexed="65"/>
        </patternFill>
      </fill>
      <alignment horizontal="right" vertical="center" textRotation="0" wrapText="0" indent="0" justifyLastLine="0" shrinkToFit="0" readingOrder="0"/>
      <border diagonalUp="0" diagonalDown="0">
        <left/>
        <right style="medium">
          <color theme="6" tint="0.79998168889431442"/>
        </right>
      </border>
      <protection locked="0" hidden="0"/>
    </dxf>
    <dxf>
      <font>
        <b val="0"/>
        <i val="0"/>
        <strike val="0"/>
        <condense val="0"/>
        <extend val="0"/>
        <outline val="0"/>
        <shadow val="0"/>
        <u val="none"/>
        <vertAlign val="baseline"/>
        <sz val="18"/>
        <color theme="1"/>
        <name val="Arial Nova"/>
        <family val="2"/>
        <scheme val="none"/>
      </font>
      <fill>
        <patternFill patternType="solid">
          <fgColor indexed="64"/>
          <bgColor rgb="FF8EA9DB"/>
        </patternFill>
      </fill>
      <alignment horizontal="left" vertical="center" textRotation="0" wrapText="0" indent="1" justifyLastLine="0" shrinkToFit="0" readingOrder="0"/>
      <border diagonalUp="0" diagonalDown="0" outline="0">
        <left style="thin">
          <color theme="1"/>
        </left>
        <right/>
        <top style="medium">
          <color theme="3"/>
        </top>
        <bottom/>
      </border>
    </dxf>
    <dxf>
      <font>
        <strike val="0"/>
        <outline val="0"/>
        <shadow val="0"/>
        <u val="none"/>
        <vertAlign val="baseline"/>
        <sz val="12"/>
        <color theme="1"/>
        <name val="Arial Nova"/>
        <family val="2"/>
        <scheme val="none"/>
      </font>
      <fill>
        <patternFill patternType="none">
          <fgColor indexed="64"/>
          <bgColor indexed="65"/>
        </patternFill>
      </fill>
      <alignment horizontal="left" vertical="center" textRotation="0" wrapText="1" relativeIndent="1" justifyLastLine="0" shrinkToFit="1" readingOrder="0"/>
      <border diagonalUp="0" diagonalDown="0">
        <left style="medium">
          <color theme="4" tint="0.79998168889431442"/>
        </left>
        <right style="medium">
          <color theme="6" tint="0.79998168889431442"/>
        </right>
        <top/>
        <bottom/>
      </border>
      <protection locked="0" hidden="0"/>
    </dxf>
    <dxf>
      <border>
        <top style="medium">
          <color rgb="FF2F4158"/>
        </top>
      </border>
    </dxf>
    <dxf>
      <font>
        <strike val="0"/>
        <outline val="0"/>
        <shadow val="0"/>
        <u val="none"/>
        <vertAlign val="baseline"/>
        <sz val="10"/>
        <color rgb="FF000000"/>
        <name val="Arial Nova"/>
        <family val="2"/>
        <scheme val="none"/>
      </font>
      <fill>
        <patternFill patternType="solid">
          <fgColor rgb="FF000000"/>
          <bgColor rgb="FF8EA9DB"/>
        </patternFill>
      </fill>
      <alignment horizontal="left" vertical="center" textRotation="0" indent="0" justifyLastLine="0" readingOrder="0"/>
    </dxf>
    <dxf>
      <border diagonalUp="0" diagonalDown="0">
        <left/>
        <right/>
        <top style="thin">
          <color rgb="FFE2EB94"/>
        </top>
        <bottom style="thin">
          <color rgb="FFE2EB94"/>
        </bottom>
      </border>
    </dxf>
    <dxf>
      <font>
        <strike val="0"/>
        <outline val="0"/>
        <shadow val="0"/>
        <u val="none"/>
        <vertAlign val="baseline"/>
        <sz val="10"/>
        <color rgb="FF000000"/>
        <name val="Arial Nova"/>
        <family val="2"/>
        <scheme val="none"/>
      </font>
      <fill>
        <patternFill patternType="none">
          <fgColor rgb="FF000000"/>
          <bgColor rgb="FFFFFFFF"/>
        </patternFill>
      </fill>
      <alignment horizontal="left" vertical="center" textRotation="0" indent="0" justifyLastLine="0" readingOrder="0"/>
    </dxf>
    <dxf>
      <border>
        <bottom style="medium">
          <color rgb="FFF5F9DB"/>
        </bottom>
      </border>
    </dxf>
    <dxf>
      <font>
        <b val="0"/>
        <strike val="0"/>
        <outline val="0"/>
        <shadow val="0"/>
        <u val="none"/>
        <vertAlign val="baseline"/>
        <sz val="12"/>
        <color theme="1"/>
        <name val="Arial Nova"/>
        <family val="2"/>
        <scheme val="none"/>
      </font>
      <fill>
        <patternFill patternType="solid">
          <fgColor indexed="64"/>
          <bgColor rgb="FF8EA9DB"/>
        </patternFill>
      </fill>
      <alignment horizontal="left" vertical="center" textRotation="0" indent="0" justifyLastLine="0" readingOrder="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92065187536243"/>
        </left>
        <right style="medium">
          <color theme="6" tint="0.79989013336588644"/>
        </right>
        <top/>
        <bottom/>
      </border>
      <protection locked="0" hidden="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95117038483843"/>
        </left>
        <right style="medium">
          <color theme="6" tint="0.79992065187536243"/>
        </right>
        <top/>
        <bottom/>
      </border>
      <protection locked="0" hidden="0"/>
    </dxf>
    <dxf>
      <font>
        <strike val="0"/>
        <outline val="0"/>
        <shadow val="0"/>
        <u val="none"/>
        <vertAlign val="baseline"/>
        <color theme="1"/>
        <name val="Arial Nova"/>
        <family val="2"/>
        <scheme val="none"/>
      </font>
      <alignment horizontal="center" vertical="center" textRotation="0" wrapText="1" indent="0" justifyLastLine="0" shrinkToFit="0" readingOrder="0"/>
      <border diagonalUp="0" diagonalDown="0">
        <left style="medium">
          <color theme="6" tint="0.79998168889431442"/>
        </left>
        <right style="medium">
          <color theme="6" tint="0.79995117038483843"/>
        </right>
        <top/>
        <bottom/>
      </border>
      <protection locked="0" hidden="0"/>
    </dxf>
    <dxf>
      <font>
        <strike val="0"/>
        <outline val="0"/>
        <shadow val="0"/>
        <u val="none"/>
        <vertAlign val="baseline"/>
        <sz val="12"/>
        <color theme="1"/>
        <name val="Arial Nova"/>
        <family val="2"/>
        <scheme val="none"/>
      </font>
      <numFmt numFmtId="165" formatCode="&quot;$&quot;#,##0.00"/>
      <alignment horizontal="right" vertical="center" textRotation="0" wrapText="0" relativeIndent="1" justifyLastLine="0" shrinkToFit="0" readingOrder="0"/>
      <border diagonalUp="0" diagonalDown="0">
        <right style="medium">
          <color theme="6" tint="0.79998168889431442"/>
        </right>
        <vertical/>
      </border>
    </dxf>
    <dxf>
      <protection locked="0" hidden="0"/>
    </dxf>
    <dxf>
      <font>
        <strike val="0"/>
        <outline val="0"/>
        <shadow val="0"/>
        <u val="none"/>
        <vertAlign val="baseline"/>
        <sz val="12"/>
        <color theme="1"/>
        <name val="Arial Nova"/>
        <family val="2"/>
        <scheme val="none"/>
      </font>
      <numFmt numFmtId="2" formatCode="0.00"/>
      <alignment horizontal="right" vertical="center" textRotation="0" wrapText="0" relativeIndent="1" justifyLastLine="0" shrinkToFit="0" readingOrder="0"/>
      <border diagonalUp="0" diagonalDown="0">
        <left style="medium">
          <color theme="6" tint="0.79998168889431442"/>
        </left>
        <right style="medium">
          <color theme="6" tint="0.79998168889431442"/>
        </right>
      </border>
      <protection locked="0" hidden="0"/>
    </dxf>
    <dxf>
      <font>
        <b val="0"/>
        <strike val="0"/>
        <outline val="0"/>
        <shadow val="0"/>
        <u val="none"/>
        <vertAlign val="baseline"/>
        <sz val="12"/>
        <color theme="1"/>
        <name val="Arial Nova"/>
        <family val="2"/>
        <scheme val="none"/>
      </font>
      <alignment textRotation="0" wrapText="1" indent="0" justifyLastLine="0" readingOrder="0"/>
      <border diagonalUp="0" diagonalDown="0">
        <left style="medium">
          <color theme="6" tint="0.79998168889431442"/>
        </left>
        <right style="medium">
          <color theme="6" tint="0.79998168889431442"/>
        </right>
      </border>
      <protection locked="0" hidden="0"/>
    </dxf>
    <dxf>
      <border>
        <top style="medium">
          <color rgb="FF000000"/>
        </top>
      </border>
    </dxf>
    <dxf>
      <font>
        <strike val="0"/>
        <outline val="0"/>
        <shadow val="0"/>
        <u val="none"/>
        <vertAlign val="baseline"/>
        <sz val="10"/>
        <color rgb="FF000000"/>
        <name val="Arial Nova"/>
        <family val="2"/>
        <scheme val="none"/>
      </font>
      <fill>
        <patternFill patternType="solid">
          <fgColor rgb="FF000000"/>
          <bgColor rgb="FF8EA9DB"/>
        </patternFill>
      </fill>
      <alignment horizontal="left" vertical="center" textRotation="0" indent="0" justifyLastLine="0" readingOrder="0"/>
      <border diagonalUp="0" diagonalDown="0">
        <left style="medium">
          <color rgb="FFF5F9DB"/>
        </left>
        <right style="medium">
          <color rgb="FFF5F9DB"/>
        </right>
        <top/>
        <bottom/>
      </border>
      <protection locked="1" hidden="0"/>
    </dxf>
    <dxf>
      <border diagonalUp="0" diagonalDown="0">
        <left/>
        <right/>
        <top style="thin">
          <color rgb="FFE2EB94"/>
        </top>
        <bottom style="thin">
          <color rgb="FFE2EB94"/>
        </bottom>
      </border>
    </dxf>
    <dxf>
      <font>
        <strike val="0"/>
        <outline val="0"/>
        <shadow val="0"/>
        <u val="none"/>
        <vertAlign val="baseline"/>
        <sz val="10"/>
        <color rgb="FF000000"/>
        <name val="Arial Nova"/>
        <family val="2"/>
        <scheme val="none"/>
      </font>
      <fill>
        <patternFill patternType="none">
          <fgColor rgb="FF000000"/>
          <bgColor rgb="FFFFFFFF"/>
        </patternFill>
      </fill>
      <alignment horizontal="left" vertical="center" textRotation="0" indent="0" justifyLastLine="0" readingOrder="0"/>
    </dxf>
    <dxf>
      <border>
        <bottom style="medium">
          <color rgb="FF2F4158"/>
        </bottom>
      </border>
    </dxf>
    <dxf>
      <font>
        <strike val="0"/>
        <outline val="0"/>
        <shadow val="0"/>
        <u val="none"/>
        <vertAlign val="baseline"/>
        <sz val="12"/>
        <color theme="1"/>
        <name val="Arial Nova"/>
        <family val="2"/>
        <scheme val="none"/>
      </font>
      <fill>
        <patternFill patternType="solid">
          <fgColor indexed="64"/>
          <bgColor rgb="FF8EA9DB"/>
        </patternFill>
      </fill>
      <alignment horizontal="left" vertical="center" textRotation="0" indent="0" justifyLastLine="0" readingOrder="0"/>
      <border diagonalUp="0" diagonalDown="0" outline="0">
        <left style="thin">
          <color theme="4" tint="0.39994506668294322"/>
        </left>
        <right style="thin">
          <color theme="4" tint="0.39994506668294322"/>
        </right>
        <top/>
        <bottom/>
      </border>
    </dxf>
    <dxf>
      <font>
        <b val="0"/>
        <i val="0"/>
        <strike val="0"/>
        <condense val="0"/>
        <extend val="0"/>
        <outline val="0"/>
        <shadow val="0"/>
        <u val="none"/>
        <vertAlign val="baseline"/>
        <sz val="10"/>
        <color theme="3"/>
        <name val="Microsoft Sans Serif"/>
        <family val="2"/>
        <scheme val="minor"/>
      </font>
      <numFmt numFmtId="164" formatCode="&quot;$&quot;#,##0"/>
      <fill>
        <patternFill patternType="solid">
          <fgColor indexed="64"/>
          <bgColor theme="4"/>
        </patternFill>
      </fill>
      <alignment horizontal="right" vertical="center" textRotation="0" wrapText="0" indent="1" justifyLastLine="0" shrinkToFit="0" readingOrder="0"/>
      <border diagonalUp="0" diagonalDown="0" outline="0">
        <left style="medium">
          <color theme="4" tint="0.79998168889431442"/>
        </left>
        <right style="medium">
          <color theme="4" tint="0.79998168889431442"/>
        </right>
        <top style="medium">
          <color theme="4" tint="0.79998168889431442"/>
        </top>
        <bottom/>
      </border>
    </dxf>
    <dxf>
      <font>
        <strike val="0"/>
        <outline val="0"/>
        <shadow val="0"/>
        <vertAlign val="baseline"/>
        <name val="Arial Nova"/>
        <family val="2"/>
        <scheme val="none"/>
      </font>
    </dxf>
    <dxf>
      <font>
        <b val="0"/>
        <i val="0"/>
        <strike val="0"/>
        <condense val="0"/>
        <extend val="0"/>
        <outline val="0"/>
        <shadow val="0"/>
        <u val="none"/>
        <vertAlign val="baseline"/>
        <sz val="10"/>
        <color theme="3"/>
        <name val="Microsoft Sans Serif"/>
        <family val="2"/>
        <scheme val="minor"/>
      </font>
      <numFmt numFmtId="164" formatCode="&quot;$&quot;#,##0"/>
      <fill>
        <patternFill patternType="solid">
          <fgColor indexed="64"/>
          <bgColor theme="4"/>
        </patternFill>
      </fill>
      <alignment horizontal="right" vertical="center" textRotation="0" wrapText="0" indent="1" justifyLastLine="0" shrinkToFit="0" readingOrder="0"/>
      <border diagonalUp="0" diagonalDown="0" outline="0">
        <left style="medium">
          <color theme="4" tint="0.79998168889431442"/>
        </left>
        <right style="medium">
          <color theme="4" tint="0.79998168889431442"/>
        </right>
        <top style="medium">
          <color theme="4" tint="0.79998168889431442"/>
        </top>
        <bottom/>
      </border>
    </dxf>
    <dxf>
      <font>
        <strike val="0"/>
        <outline val="0"/>
        <shadow val="0"/>
        <u val="none"/>
        <vertAlign val="baseline"/>
        <sz val="10"/>
        <color theme="3"/>
        <name val="Arial Nova"/>
        <family val="2"/>
        <scheme val="none"/>
      </font>
      <numFmt numFmtId="165" formatCode="&quot;$&quot;#,##0.00"/>
      <border diagonalUp="0" diagonalDown="0">
        <right style="thin">
          <color theme="8" tint="0.59999389629810485"/>
        </right>
      </border>
    </dxf>
    <dxf>
      <font>
        <b val="0"/>
        <i val="0"/>
        <strike val="0"/>
        <condense val="0"/>
        <extend val="0"/>
        <outline val="0"/>
        <shadow val="0"/>
        <u val="none"/>
        <vertAlign val="baseline"/>
        <sz val="10"/>
        <color theme="3"/>
        <name val="Microsoft Sans Serif"/>
        <family val="2"/>
        <scheme val="minor"/>
      </font>
      <numFmt numFmtId="164" formatCode="&quot;$&quot;#,##0"/>
      <fill>
        <patternFill patternType="solid">
          <fgColor indexed="64"/>
          <bgColor theme="4"/>
        </patternFill>
      </fill>
      <alignment horizontal="right" vertical="center" textRotation="0" wrapText="0" indent="1" justifyLastLine="0" shrinkToFit="0" readingOrder="0"/>
      <border diagonalUp="0" diagonalDown="0" outline="0">
        <left style="medium">
          <color theme="4" tint="0.79998168889431442"/>
        </left>
        <right style="medium">
          <color theme="4" tint="0.79998168889431442"/>
        </right>
        <top style="medium">
          <color theme="4" tint="0.79998168889431442"/>
        </top>
        <bottom/>
      </border>
    </dxf>
    <dxf>
      <font>
        <strike val="0"/>
        <outline val="0"/>
        <shadow val="0"/>
        <u val="none"/>
        <vertAlign val="baseline"/>
        <sz val="10"/>
        <color theme="3"/>
        <name val="Arial Nova"/>
        <family val="2"/>
        <scheme val="none"/>
      </font>
      <numFmt numFmtId="165" formatCode="&quot;$&quot;#,##0.00"/>
      <border diagonalUp="0" diagonalDown="0">
        <left style="thin">
          <color theme="8" tint="0.59999389629810485"/>
        </left>
        <right style="thin">
          <color theme="8" tint="0.59999389629810485"/>
        </right>
      </border>
    </dxf>
    <dxf>
      <font>
        <b/>
        <i val="0"/>
        <strike val="0"/>
        <condense val="0"/>
        <extend val="0"/>
        <outline val="0"/>
        <shadow val="0"/>
        <u val="none"/>
        <vertAlign val="baseline"/>
        <sz val="10"/>
        <color theme="3"/>
        <name val="Microsoft Sans Serif"/>
        <family val="2"/>
        <scheme val="minor"/>
      </font>
      <numFmt numFmtId="164" formatCode="&quot;$&quot;#,##0"/>
      <fill>
        <patternFill patternType="solid">
          <fgColor indexed="64"/>
          <bgColor theme="4"/>
        </patternFill>
      </fill>
      <alignment horizontal="right" vertical="center" textRotation="0" wrapText="0" indent="1" justifyLastLine="0" shrinkToFit="0" readingOrder="0"/>
      <border diagonalUp="0" diagonalDown="0" outline="0">
        <left style="medium">
          <color theme="4" tint="0.79998168889431442"/>
        </left>
        <right style="medium">
          <color theme="4" tint="0.79998168889431442"/>
        </right>
        <top style="medium">
          <color theme="4" tint="0.79998168889431442"/>
        </top>
        <bottom/>
      </border>
    </dxf>
    <dxf>
      <font>
        <strike val="0"/>
        <outline val="0"/>
        <shadow val="0"/>
        <u val="none"/>
        <vertAlign val="baseline"/>
        <sz val="10"/>
        <color theme="3"/>
        <name val="Arial Nova"/>
        <family val="2"/>
        <scheme val="none"/>
      </font>
      <numFmt numFmtId="2" formatCode="0.00"/>
      <border diagonalUp="0" diagonalDown="0">
        <left style="thin">
          <color theme="8" tint="0.59999389629810485"/>
        </left>
        <right style="thin">
          <color theme="8" tint="0.59999389629810485"/>
        </right>
      </border>
    </dxf>
    <dxf>
      <font>
        <strike val="0"/>
        <outline val="0"/>
        <shadow val="0"/>
        <u val="none"/>
        <vertAlign val="baseline"/>
        <sz val="10"/>
        <color theme="3"/>
        <name val="Arial Nova"/>
        <family val="2"/>
        <scheme val="none"/>
      </font>
      <border diagonalUp="0" diagonalDown="0">
        <right style="thin">
          <color theme="8" tint="0.59999389629810485"/>
        </right>
      </border>
    </dxf>
    <dxf>
      <font>
        <strike val="0"/>
        <outline val="0"/>
        <shadow val="0"/>
        <u val="none"/>
        <vertAlign val="baseline"/>
        <sz val="10"/>
        <color theme="3"/>
        <name val="Microsoft Sans Serif"/>
        <scheme val="minor"/>
      </font>
      <fill>
        <patternFill patternType="solid">
          <fgColor indexed="64"/>
          <bgColor theme="4"/>
        </patternFill>
      </fill>
      <alignment horizontal="left" vertical="center" textRotation="0" indent="0" justifyLastLine="0" readingOrder="0"/>
    </dxf>
    <dxf>
      <border diagonalUp="0" diagonalDown="0">
        <left/>
        <right/>
        <top style="thin">
          <color theme="4" tint="0.39994506668294322"/>
        </top>
        <bottom style="thin">
          <color theme="4" tint="0.39994506668294322"/>
        </bottom>
      </border>
    </dxf>
    <dxf>
      <font>
        <strike val="0"/>
        <outline val="0"/>
        <shadow val="0"/>
        <u val="none"/>
        <vertAlign val="baseline"/>
        <sz val="10"/>
        <color theme="3"/>
        <name val="Arial Nova"/>
        <family val="2"/>
        <scheme val="none"/>
      </font>
      <fill>
        <patternFill patternType="none">
          <fgColor indexed="64"/>
          <bgColor indexed="65"/>
        </patternFill>
      </fill>
      <alignment horizontal="left" vertical="center" textRotation="0" indent="0" justifyLastLine="0" readingOrder="0"/>
    </dxf>
    <dxf>
      <border>
        <bottom style="thin">
          <color theme="8" tint="0.59996337778862885"/>
        </bottom>
      </border>
    </dxf>
    <dxf>
      <font>
        <strike val="0"/>
        <outline val="0"/>
        <shadow val="0"/>
        <u val="none"/>
        <vertAlign val="baseline"/>
        <sz val="12"/>
        <color auto="1"/>
        <name val="Arial Nova"/>
        <family val="2"/>
        <scheme val="none"/>
      </font>
      <fill>
        <patternFill patternType="solid">
          <fgColor indexed="64"/>
          <bgColor rgb="FF8EA9DB"/>
        </patternFill>
      </fill>
      <alignment horizontal="left" vertical="center" textRotation="0" indent="0" justifyLastLine="0" readingOrder="0"/>
      <border diagonalUp="0" diagonalDown="0" outline="0">
        <left/>
        <right/>
        <top/>
        <bottom/>
      </border>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protection locked="0" hidden="0"/>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protection locked="0" hidden="0"/>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border diagonalUp="0" diagonalDown="0">
        <left style="medium">
          <color theme="6" tint="0.79998168889431442"/>
        </left>
        <right style="medium">
          <color theme="6" tint="0.79998168889431442"/>
        </right>
        <top/>
        <bottom/>
        <vertical/>
        <horizontal/>
      </border>
      <protection locked="0" hidden="0"/>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border diagonalUp="0" diagonalDown="0">
        <left style="thin">
          <color theme="4"/>
        </left>
        <right style="medium">
          <color theme="6" tint="0.79998168889431442"/>
        </right>
        <top/>
        <bottom/>
        <vertical/>
        <horizontal/>
      </border>
      <protection locked="0" hidden="0"/>
    </dxf>
    <dxf>
      <font>
        <strike val="0"/>
        <outline val="0"/>
        <shadow val="0"/>
        <u val="none"/>
        <vertAlign val="baseline"/>
        <sz val="12"/>
        <color theme="1"/>
        <name val="Arial Nova"/>
        <family val="2"/>
        <scheme val="none"/>
      </font>
      <numFmt numFmtId="165" formatCode="&quot;$&quot;#,##0.00"/>
      <fill>
        <patternFill patternType="none">
          <fgColor indexed="64"/>
          <bgColor indexed="65"/>
        </patternFill>
      </fill>
      <alignment horizontal="right" vertical="center" textRotation="0" wrapText="0" indent="0" justifyLastLine="0" shrinkToFit="0" readingOrder="0"/>
      <border diagonalUp="0" diagonalDown="0">
        <left style="medium">
          <color theme="4" tint="0.79998168889431442"/>
        </left>
        <right style="medium">
          <color theme="4" tint="0.79998168889431442"/>
        </right>
        <top/>
        <bottom/>
      </border>
    </dxf>
    <dxf>
      <font>
        <strike val="0"/>
        <outline val="0"/>
        <shadow val="0"/>
        <u val="none"/>
        <vertAlign val="baseline"/>
        <sz val="12"/>
        <color theme="1"/>
        <name val="Arial Nova"/>
        <family val="2"/>
        <scheme val="none"/>
      </font>
      <numFmt numFmtId="165" formatCode="&quot;$&quot;#,##0.00"/>
      <fill>
        <patternFill patternType="none">
          <fgColor indexed="64"/>
          <bgColor indexed="65"/>
        </patternFill>
      </fill>
      <alignment horizontal="right" vertical="center" textRotation="0" wrapText="0" indent="0" justifyLastLine="0" shrinkToFit="0" readingOrder="0"/>
      <border diagonalUp="0" diagonalDown="0">
        <left style="medium">
          <color theme="4" tint="0.79998168889431442"/>
        </left>
        <right style="medium">
          <color theme="4" tint="0.79998168889431442"/>
        </right>
        <top/>
        <bottom/>
      </border>
      <protection locked="0" hidden="0"/>
    </dxf>
    <dxf>
      <font>
        <strike val="0"/>
        <outline val="0"/>
        <shadow val="0"/>
        <u val="none"/>
        <vertAlign val="baseline"/>
        <sz val="12"/>
        <color theme="1"/>
        <name val="Arial Nova"/>
        <family val="2"/>
        <scheme val="none"/>
      </font>
      <numFmt numFmtId="2" formatCode="0.00"/>
      <fill>
        <patternFill patternType="none">
          <fgColor indexed="64"/>
          <bgColor indexed="65"/>
        </patternFill>
      </fill>
      <alignment horizontal="right" vertical="center" textRotation="0" wrapText="0" indent="0" justifyLastLine="0" shrinkToFit="0" readingOrder="0"/>
      <border diagonalUp="0" diagonalDown="0">
        <left style="medium">
          <color theme="4" tint="0.79998168889431442"/>
        </left>
        <right style="medium">
          <color theme="4" tint="0.79998168889431442"/>
        </right>
        <top/>
        <bottom/>
      </border>
      <protection locked="0" hidden="0"/>
    </dxf>
    <dxf>
      <font>
        <strike val="0"/>
        <outline val="0"/>
        <shadow val="0"/>
        <u val="none"/>
        <vertAlign val="baseline"/>
        <sz val="12"/>
        <color theme="1"/>
        <name val="Arial Nova"/>
        <family val="2"/>
        <scheme val="none"/>
      </font>
      <fill>
        <patternFill patternType="none">
          <fgColor indexed="64"/>
          <bgColor indexed="65"/>
        </patternFill>
      </fill>
      <alignment horizontal="left" vertical="center" textRotation="0" wrapText="1" indent="1" justifyLastLine="0" shrinkToFit="1" readingOrder="0"/>
      <border diagonalUp="0" diagonalDown="0">
        <left style="medium">
          <color theme="4" tint="0.79998168889431442"/>
        </left>
        <right style="medium">
          <color theme="4" tint="0.79998168889431442"/>
        </right>
        <top/>
        <bottom/>
      </border>
      <protection locked="0" hidden="0"/>
    </dxf>
    <dxf>
      <font>
        <strike val="0"/>
        <outline val="0"/>
        <shadow val="0"/>
        <u val="none"/>
        <vertAlign val="baseline"/>
        <sz val="12"/>
        <color theme="1"/>
        <name val="Arial Nova"/>
        <family val="2"/>
        <scheme val="none"/>
      </font>
      <fill>
        <patternFill patternType="solid">
          <fgColor indexed="64"/>
          <bgColor rgb="FF8EA9DB"/>
        </patternFill>
      </fill>
      <alignment horizontal="left" vertical="center" textRotation="0" indent="0" justifyLastLine="0" readingOrder="0"/>
    </dxf>
    <dxf>
      <border diagonalUp="0" diagonalDown="0">
        <left/>
        <right/>
        <top style="thin">
          <color theme="4" tint="0.39994506668294322"/>
        </top>
        <bottom style="thin">
          <color theme="4" tint="0.39994506668294322"/>
        </bottom>
      </border>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dxf>
    <dxf>
      <border>
        <bottom style="medium">
          <color theme="1"/>
        </bottom>
      </border>
    </dxf>
    <dxf>
      <font>
        <strike val="0"/>
        <outline val="0"/>
        <shadow val="0"/>
        <u val="none"/>
        <vertAlign val="baseline"/>
        <sz val="12"/>
        <color theme="1"/>
        <name val="Arial Nova"/>
        <family val="2"/>
        <scheme val="none"/>
      </font>
      <fill>
        <patternFill patternType="solid">
          <fgColor indexed="64"/>
          <bgColor rgb="FF8EA9DB"/>
        </patternFill>
      </fill>
      <alignment horizontal="left" vertical="center" textRotation="0" indent="0" justifyLastLine="0" readingOrder="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89013336588644"/>
        </left>
        <right style="medium">
          <color theme="6" tint="0.79985961485641044"/>
        </right>
      </border>
      <protection locked="0" hidden="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92065187536243"/>
        </left>
        <right style="medium">
          <color theme="6" tint="0.79989013336588644"/>
        </right>
      </border>
      <protection locked="0" hidden="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95117038483843"/>
        </left>
        <right style="medium">
          <color theme="6" tint="0.79992065187536243"/>
        </right>
      </border>
      <protection locked="0" hidden="0"/>
    </dxf>
    <dxf>
      <font>
        <strike val="0"/>
        <outline val="0"/>
        <shadow val="0"/>
        <u val="none"/>
        <vertAlign val="baseline"/>
        <sz val="12"/>
        <color theme="1"/>
        <name val="Arial Nova"/>
        <family val="2"/>
        <scheme val="none"/>
      </font>
      <numFmt numFmtId="165" formatCode="&quot;$&quot;#,##0.00"/>
      <fill>
        <patternFill patternType="none">
          <fgColor indexed="64"/>
          <bgColor indexed="65"/>
        </patternFill>
      </fill>
      <alignment horizontal="right" vertical="center" textRotation="0" wrapText="0" indent="0" justifyLastLine="0" shrinkToFit="0" readingOrder="0"/>
      <border diagonalUp="0" diagonalDown="0">
        <left style="medium">
          <color theme="6" tint="0.79998168889431442"/>
        </left>
        <right style="medium">
          <color theme="6" tint="0.79995117038483843"/>
        </right>
        <top/>
        <bottom/>
        <vertical/>
      </border>
    </dxf>
    <dxf>
      <font>
        <strike val="0"/>
        <outline val="0"/>
        <shadow val="0"/>
        <u val="none"/>
        <vertAlign val="baseline"/>
        <sz val="12"/>
        <color theme="1"/>
        <name val="Arial Nova"/>
        <family val="2"/>
        <scheme val="none"/>
      </font>
      <numFmt numFmtId="165" formatCode="&quot;$&quot;#,##0.00"/>
      <fill>
        <patternFill patternType="none">
          <fgColor indexed="64"/>
          <bgColor indexed="65"/>
        </patternFill>
      </fill>
      <alignment horizontal="right" vertical="center" textRotation="0" wrapText="0" indent="0" justifyLastLine="0" shrinkToFit="0" readingOrder="0"/>
      <border diagonalUp="0" diagonalDown="0">
        <left style="medium">
          <color theme="6" tint="0.79998168889431442"/>
        </left>
        <right style="medium">
          <color theme="6" tint="0.79998168889431442"/>
        </right>
      </border>
      <protection locked="0" hidden="0"/>
    </dxf>
    <dxf>
      <font>
        <strike val="0"/>
        <outline val="0"/>
        <shadow val="0"/>
        <u val="none"/>
        <vertAlign val="baseline"/>
        <sz val="12"/>
        <color theme="1"/>
        <name val="Arial Nova"/>
        <family val="2"/>
        <scheme val="none"/>
      </font>
      <numFmt numFmtId="2" formatCode="0.00"/>
      <fill>
        <patternFill patternType="none">
          <fgColor indexed="64"/>
          <bgColor indexed="65"/>
        </patternFill>
      </fill>
      <alignment horizontal="right" vertical="center" textRotation="0" wrapText="0" indent="0" justifyLastLine="0" shrinkToFit="0" readingOrder="0"/>
      <border diagonalUp="0" diagonalDown="0">
        <left/>
        <right style="medium">
          <color theme="6" tint="0.79998168889431442"/>
        </right>
      </border>
      <protection locked="0" hidden="0"/>
    </dxf>
    <dxf>
      <font>
        <strike val="0"/>
        <outline val="0"/>
        <shadow val="0"/>
        <u val="none"/>
        <vertAlign val="baseline"/>
        <sz val="12"/>
        <color theme="1"/>
        <name val="Arial Nova"/>
        <family val="2"/>
        <scheme val="none"/>
      </font>
      <fill>
        <patternFill patternType="none">
          <fgColor indexed="64"/>
          <bgColor indexed="65"/>
        </patternFill>
      </fill>
      <alignment horizontal="left" vertical="center" textRotation="0" wrapText="1" relativeIndent="1" justifyLastLine="0" shrinkToFit="1" readingOrder="0"/>
      <border diagonalUp="0" diagonalDown="0">
        <left style="medium">
          <color theme="4" tint="0.79998168889431442"/>
        </left>
        <right style="medium">
          <color theme="6" tint="0.79998168889431442"/>
        </right>
        <top/>
        <bottom/>
      </border>
      <protection locked="0" hidden="0"/>
    </dxf>
    <dxf>
      <border>
        <top style="medium">
          <color theme="3"/>
        </top>
      </border>
    </dxf>
    <dxf>
      <font>
        <strike val="0"/>
        <outline val="0"/>
        <shadow val="0"/>
        <u val="none"/>
        <vertAlign val="baseline"/>
        <sz val="10"/>
        <color theme="1"/>
        <name val="Arial Nova"/>
        <family val="2"/>
        <scheme val="none"/>
      </font>
      <fill>
        <patternFill patternType="solid">
          <fgColor indexed="64"/>
          <bgColor rgb="FF8EA9DB"/>
        </patternFill>
      </fill>
      <alignment horizontal="left" vertical="center" textRotation="0" indent="0" justifyLastLine="0" readingOrder="0"/>
    </dxf>
    <dxf>
      <border diagonalUp="0" diagonalDown="0">
        <left/>
        <right/>
        <top style="thin">
          <color theme="4" tint="0.39994506668294322"/>
        </top>
        <bottom style="thin">
          <color theme="4" tint="0.39994506668294322"/>
        </bottom>
      </border>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dxf>
    <dxf>
      <border>
        <bottom style="medium">
          <color theme="4" tint="0.79998168889431442"/>
        </bottom>
      </border>
    </dxf>
    <dxf>
      <font>
        <b val="0"/>
        <strike val="0"/>
        <outline val="0"/>
        <shadow val="0"/>
        <u val="none"/>
        <vertAlign val="baseline"/>
        <sz val="12"/>
        <color theme="1"/>
        <name val="Arial Nova"/>
        <family val="2"/>
        <scheme val="none"/>
      </font>
      <fill>
        <patternFill patternType="solid">
          <fgColor indexed="64"/>
          <bgColor rgb="FF8EA9DB"/>
        </patternFill>
      </fill>
      <alignment horizontal="left" vertical="center" textRotation="0" indent="0" justifyLastLine="0" readingOrder="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92065187536243"/>
        </left>
        <right style="medium">
          <color theme="6" tint="0.79989013336588644"/>
        </right>
        <top/>
        <bottom/>
      </border>
      <protection locked="0" hidden="0"/>
    </dxf>
    <dxf>
      <font>
        <strike val="0"/>
        <outline val="0"/>
        <shadow val="0"/>
        <u val="none"/>
        <vertAlign val="baseline"/>
        <sz val="10"/>
        <color theme="1"/>
        <name val="Arial Nova"/>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medium">
          <color theme="6" tint="0.79995117038483843"/>
        </left>
        <right style="medium">
          <color theme="6" tint="0.79992065187536243"/>
        </right>
        <top/>
        <bottom/>
      </border>
      <protection locked="0" hidden="0"/>
    </dxf>
    <dxf>
      <font>
        <strike val="0"/>
        <outline val="0"/>
        <shadow val="0"/>
        <u val="none"/>
        <vertAlign val="baseline"/>
        <color theme="1"/>
        <name val="Arial Nova"/>
        <family val="2"/>
        <scheme val="none"/>
      </font>
      <alignment horizontal="center" vertical="center" textRotation="0" wrapText="1" indent="0" justifyLastLine="0" shrinkToFit="0" readingOrder="0"/>
      <border diagonalUp="0" diagonalDown="0">
        <left style="medium">
          <color theme="6" tint="0.79998168889431442"/>
        </left>
        <right style="medium">
          <color theme="6" tint="0.79995117038483843"/>
        </right>
        <top/>
        <bottom/>
      </border>
      <protection locked="0" hidden="0"/>
    </dxf>
    <dxf>
      <font>
        <strike val="0"/>
        <outline val="0"/>
        <shadow val="0"/>
        <u val="none"/>
        <vertAlign val="baseline"/>
        <sz val="12"/>
        <color theme="1"/>
        <name val="Arial Nova"/>
        <family val="2"/>
        <scheme val="none"/>
      </font>
      <numFmt numFmtId="165" formatCode="&quot;$&quot;#,##0.00"/>
      <alignment horizontal="right" vertical="center" textRotation="0" wrapText="0" relativeIndent="1" justifyLastLine="0" shrinkToFit="0" readingOrder="0"/>
      <border diagonalUp="0" diagonalDown="0">
        <right style="medium">
          <color theme="6" tint="0.79998168889431442"/>
        </right>
        <vertical/>
      </border>
    </dxf>
    <dxf>
      <protection locked="0" hidden="0"/>
    </dxf>
    <dxf>
      <font>
        <strike val="0"/>
        <outline val="0"/>
        <shadow val="0"/>
        <u val="none"/>
        <vertAlign val="baseline"/>
        <sz val="12"/>
        <color theme="1"/>
        <name val="Arial Nova"/>
        <family val="2"/>
        <scheme val="none"/>
      </font>
      <numFmt numFmtId="2" formatCode="0.00"/>
      <alignment horizontal="right" vertical="center" textRotation="0" wrapText="0" relativeIndent="1" justifyLastLine="0" shrinkToFit="0" readingOrder="0"/>
      <border diagonalUp="0" diagonalDown="0">
        <left style="medium">
          <color theme="6" tint="0.79998168889431442"/>
        </left>
        <right style="medium">
          <color theme="6" tint="0.79998168889431442"/>
        </right>
      </border>
      <protection locked="0" hidden="0"/>
    </dxf>
    <dxf>
      <font>
        <b val="0"/>
        <strike val="0"/>
        <outline val="0"/>
        <shadow val="0"/>
        <u val="none"/>
        <vertAlign val="baseline"/>
        <sz val="12"/>
        <color theme="1"/>
        <name val="Arial Nova"/>
        <family val="2"/>
        <scheme val="none"/>
      </font>
      <alignment textRotation="0" wrapText="1" indent="0" justifyLastLine="0" readingOrder="0"/>
      <border diagonalUp="0" diagonalDown="0">
        <left style="medium">
          <color theme="6" tint="0.79998168889431442"/>
        </left>
        <right style="medium">
          <color theme="6" tint="0.79998168889431442"/>
        </right>
      </border>
      <protection locked="0" hidden="0"/>
    </dxf>
    <dxf>
      <border>
        <top style="medium">
          <color theme="1"/>
        </top>
      </border>
    </dxf>
    <dxf>
      <font>
        <strike val="0"/>
        <outline val="0"/>
        <shadow val="0"/>
        <u val="none"/>
        <vertAlign val="baseline"/>
        <sz val="10"/>
        <color theme="1"/>
        <name val="Arial Nova"/>
        <family val="2"/>
        <scheme val="none"/>
      </font>
      <fill>
        <patternFill patternType="solid">
          <fgColor indexed="64"/>
          <bgColor rgb="FF8EA9DB"/>
        </patternFill>
      </fill>
      <alignment horizontal="left" vertical="center" textRotation="0" indent="0" justifyLastLine="0" readingOrder="0"/>
      <border diagonalUp="0" diagonalDown="0" outline="0">
        <left style="medium">
          <color theme="4" tint="0.79998168889431442"/>
        </left>
        <right style="medium">
          <color theme="4" tint="0.79998168889431442"/>
        </right>
        <top/>
        <bottom/>
      </border>
    </dxf>
    <dxf>
      <border diagonalUp="0" diagonalDown="0">
        <left/>
        <right/>
        <top style="thin">
          <color theme="4" tint="0.39994506668294322"/>
        </top>
        <bottom style="thin">
          <color theme="4" tint="0.39994506668294322"/>
        </bottom>
      </border>
    </dxf>
    <dxf>
      <font>
        <strike val="0"/>
        <outline val="0"/>
        <shadow val="0"/>
        <u val="none"/>
        <vertAlign val="baseline"/>
        <sz val="10"/>
        <color theme="1"/>
        <name val="Arial Nova"/>
        <family val="2"/>
        <scheme val="none"/>
      </font>
      <fill>
        <patternFill patternType="none">
          <fgColor indexed="64"/>
          <bgColor indexed="65"/>
        </patternFill>
      </fill>
      <alignment horizontal="left" vertical="center" textRotation="0" indent="0" justifyLastLine="0" readingOrder="0"/>
    </dxf>
    <dxf>
      <border>
        <bottom style="medium">
          <color theme="3"/>
        </bottom>
      </border>
    </dxf>
    <dxf>
      <font>
        <strike val="0"/>
        <outline val="0"/>
        <shadow val="0"/>
        <u val="none"/>
        <vertAlign val="baseline"/>
        <sz val="12"/>
        <color theme="1"/>
        <name val="Arial Nova"/>
        <family val="2"/>
        <scheme val="none"/>
      </font>
      <fill>
        <patternFill patternType="solid">
          <fgColor indexed="64"/>
          <bgColor rgb="FF8EA9DB"/>
        </patternFill>
      </fill>
      <alignment horizontal="left" vertical="center" textRotation="0" indent="0" justifyLastLine="0" readingOrder="0"/>
      <border diagonalUp="0" diagonalDown="0" outline="0">
        <left style="thin">
          <color theme="4" tint="0.39994506668294322"/>
        </left>
        <right style="thin">
          <color theme="4" tint="0.39994506668294322"/>
        </right>
        <top/>
        <bottom/>
      </border>
    </dxf>
    <dxf>
      <font>
        <b val="0"/>
        <i val="0"/>
      </font>
    </dxf>
    <dxf>
      <font>
        <b/>
        <i val="0"/>
      </font>
    </dxf>
    <dxf>
      <font>
        <b/>
        <i val="0"/>
        <color theme="3"/>
      </font>
      <fill>
        <patternFill>
          <bgColor theme="4"/>
        </patternFill>
      </fill>
    </dxf>
    <dxf>
      <font>
        <b val="0"/>
        <i val="0"/>
      </font>
    </dxf>
    <dxf>
      <font>
        <b/>
        <i val="0"/>
      </font>
    </dxf>
    <dxf>
      <font>
        <b/>
        <i val="0"/>
      </font>
    </dxf>
  </dxfs>
  <tableStyles count="2" defaultTableStyle="TableStyleMedium9">
    <tableStyle name="Budget" pivot="0" count="3" xr9:uid="{00000000-0011-0000-FFFF-FFFF00000000}">
      <tableStyleElement type="headerRow" dxfId="163"/>
      <tableStyleElement type="totalRow" dxfId="162"/>
      <tableStyleElement type="firstColumn" dxfId="161"/>
    </tableStyle>
    <tableStyle name="Transportation" pivot="0" count="3" xr9:uid="{00000000-0011-0000-FFFF-FFFF01000000}">
      <tableStyleElement type="headerRow" dxfId="160"/>
      <tableStyleElement type="totalRow" dxfId="159"/>
      <tableStyleElement type="firstColumn" dxfId="158"/>
    </tableStyle>
  </tableStyles>
  <colors>
    <indexedColors>
      <rgbColor rgb="FF000000"/>
      <rgbColor rgb="FFFFFFFF"/>
      <rgbColor rgb="FFFF0000"/>
      <rgbColor rgb="FF00FF00"/>
      <rgbColor rgb="FF0000FF"/>
      <rgbColor rgb="FFFFFF00"/>
      <rgbColor rgb="FFFF00FF"/>
      <rgbColor rgb="FF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8EA9DB"/>
      <color rgb="FFE2EFDA"/>
      <color rgb="FFFF8989"/>
      <color rgb="FF004B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57150</xdr:rowOff>
    </xdr:from>
    <xdr:to>
      <xdr:col>2</xdr:col>
      <xdr:colOff>527608</xdr:colOff>
      <xdr:row>6</xdr:row>
      <xdr:rowOff>47625</xdr:rowOff>
    </xdr:to>
    <xdr:pic>
      <xdr:nvPicPr>
        <xdr:cNvPr id="3" name="Picture 2" descr="DEQ Logo">
          <a:extLst>
            <a:ext uri="{FF2B5EF4-FFF2-40B4-BE49-F238E27FC236}">
              <a16:creationId xmlns:a16="http://schemas.microsoft.com/office/drawing/2014/main" id="{E3428656-BC9F-4AFE-BB70-F59B7A208B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57150"/>
          <a:ext cx="2223058" cy="962025"/>
        </a:xfrm>
        <a:prstGeom prst="rect">
          <a:avLst/>
        </a:prstGeom>
        <a:solidFill>
          <a:schemeClr val="bg1"/>
        </a:solid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40821</xdr:colOff>
      <xdr:row>0</xdr:row>
      <xdr:rowOff>8514</xdr:rowOff>
    </xdr:from>
    <xdr:to>
      <xdr:col>0</xdr:col>
      <xdr:colOff>2186940</xdr:colOff>
      <xdr:row>5</xdr:row>
      <xdr:rowOff>124369</xdr:rowOff>
    </xdr:to>
    <xdr:pic>
      <xdr:nvPicPr>
        <xdr:cNvPr id="3" name="Picture 2" descr="DEQ Logo">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821" y="8514"/>
          <a:ext cx="2149929" cy="930379"/>
        </a:xfrm>
        <a:prstGeom prst="rect">
          <a:avLst/>
        </a:prstGeom>
        <a:solidFill>
          <a:schemeClr val="bg1"/>
        </a:solid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68037</xdr:colOff>
      <xdr:row>0</xdr:row>
      <xdr:rowOff>34570</xdr:rowOff>
    </xdr:from>
    <xdr:to>
      <xdr:col>0</xdr:col>
      <xdr:colOff>2217965</xdr:colOff>
      <xdr:row>5</xdr:row>
      <xdr:rowOff>89734</xdr:rowOff>
    </xdr:to>
    <xdr:pic>
      <xdr:nvPicPr>
        <xdr:cNvPr id="2" name="Picture 1" descr="DEQ Logo">
          <a:extLst>
            <a:ext uri="{FF2B5EF4-FFF2-40B4-BE49-F238E27FC236}">
              <a16:creationId xmlns:a16="http://schemas.microsoft.com/office/drawing/2014/main" id="{9AF981BC-8944-4CF3-9C37-67C90F3E12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037" y="34570"/>
          <a:ext cx="2149928" cy="871593"/>
        </a:xfrm>
        <a:prstGeom prst="rect">
          <a:avLst/>
        </a:prstGeom>
        <a:solidFill>
          <a:schemeClr val="bg1"/>
        </a:solid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Housing" displayName="Housing" ref="A33:G49" totalsRowCount="1" headerRowDxfId="157" dataDxfId="155" totalsRowDxfId="153" headerRowBorderDxfId="156" tableBorderDxfId="154" totalsRowBorderDxfId="152">
  <tableColumns count="7">
    <tableColumn id="1" xr3:uid="{00000000-0010-0000-0000-000001000000}" name="ITEM DESCRIPTION" totalsRowLabel="Total Equipment" dataDxfId="151" totalsRowDxfId="28"/>
    <tableColumn id="2" xr3:uid="{00000000-0010-0000-0000-000002000000}" name="QUANTITY" dataDxfId="150" totalsRowDxfId="27"/>
    <tableColumn id="3" xr3:uid="{00000000-0010-0000-0000-000003000000}" name="COST PER ITEM" dataDxfId="149" totalsRowDxfId="26"/>
    <tableColumn id="4" xr3:uid="{00000000-0010-0000-0000-000004000000}" name="TOTAL COST" totalsRowFunction="custom" dataDxfId="148" totalsRowDxfId="25">
      <calculatedColumnFormula>Housing[[#This Row],[COST PER ITEM]]*Housing[[#This Row],[QUANTITY]]</calculatedColumnFormula>
      <totalsRowFormula>SUM(Housing[TOTAL COST])</totalsRowFormula>
    </tableColumn>
    <tableColumn id="6" xr3:uid="{9C66E9DD-7802-46E2-95A7-D22B20241E97}" name="Will these funds go to another applicant? Yes (Y) or No (N) " dataDxfId="147" totalsRowDxfId="24"/>
    <tableColumn id="5" xr3:uid="{591929DD-6A3C-4C20-ADA2-49DFD5DFBCB4}" name="Please list applicant(s)" dataDxfId="146" totalsRowDxfId="23"/>
    <tableColumn id="7" xr3:uid="{AFBF2C33-3B46-42E6-83AB-21FADE2ECFAB}" name="Are these funds being received from another applicant? Yes (Y) or No (N) " dataDxfId="145" totalsRowDxfId="22"/>
  </tableColumns>
  <tableStyleInfo name="Budget" showFirstColumn="1" showLastColumn="0" showRowStripes="1" showColumnStripes="0"/>
  <extLst>
    <ext xmlns:x14="http://schemas.microsoft.com/office/spreadsheetml/2009/9/main" uri="{504A1905-F514-4f6f-8877-14C23A59335A}">
      <x14:table altTextSummary="Enter Projected and Actual Housing Costs in this table. Difference is auto calculated, and icons are upd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Insurance" displayName="Insurance" ref="A67:G74" totalsRowCount="1" headerRowDxfId="144" dataDxfId="142" totalsRowDxfId="140" headerRowBorderDxfId="143" tableBorderDxfId="141" totalsRowBorderDxfId="139">
  <autoFilter ref="A67:G73" xr:uid="{00000000-0009-0000-0100-000004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0000000-0010-0000-0100-000001000000}" name="ITEM DESCRIPTION" totalsRowLabel="Total Contractural " dataDxfId="138" totalsRowDxfId="13"/>
    <tableColumn id="2" xr3:uid="{00000000-0010-0000-0100-000002000000}" name="QUANTITY " dataDxfId="137" totalsRowDxfId="12"/>
    <tableColumn id="3" xr3:uid="{00000000-0010-0000-0100-000003000000}" name="COST PER ITEM" dataDxfId="136" totalsRowDxfId="11"/>
    <tableColumn id="4" xr3:uid="{00000000-0010-0000-0100-000004000000}" name="TOTAL COST" totalsRowFunction="custom" dataDxfId="135" totalsRowDxfId="10">
      <calculatedColumnFormula>Insurance[[#This Row],[COST PER ITEM]]*Insurance[[#This Row],[QUANTITY ]]</calculatedColumnFormula>
      <totalsRowFormula>SUM(Insurance[TOTAL COST])</totalsRowFormula>
    </tableColumn>
    <tableColumn id="5" xr3:uid="{265FF656-00B7-4271-BA9F-817C6C3BA0AB}" name="Will these funds go to another applicant? Yes (Y) or No (N) " dataDxfId="134" totalsRowDxfId="9"/>
    <tableColumn id="6" xr3:uid="{817A30D6-3EB3-4C80-B7EF-9362BDAD8389}" name="Please list applicant(s)" dataDxfId="133" totalsRowDxfId="8"/>
    <tableColumn id="7" xr3:uid="{098CA83A-5F7A-4605-B9CA-30DF2C4928A8}" name="Are these funds being received from another applicant? Yes (Y) or No (N) " dataDxfId="132" totalsRowDxfId="7"/>
  </tableColumns>
  <tableStyleInfo name="Budget" showFirstColumn="1" showLastColumn="0" showRowStripes="1" showColumnStripes="0"/>
  <extLst>
    <ext xmlns:x14="http://schemas.microsoft.com/office/spreadsheetml/2009/9/main" uri="{504A1905-F514-4f6f-8877-14C23A59335A}">
      <x14:table altTextSummary="Enter Projected and Actual Insurance Costs in this table. Difference is auto calculated, and icons are upd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7000000}" name="Transportation" displayName="Transportation" ref="A54:H62" totalsRowCount="1" headerRowDxfId="131" dataDxfId="129" totalsRowDxfId="127" headerRowBorderDxfId="130" tableBorderDxfId="128">
  <tableColumns count="8">
    <tableColumn id="1" xr3:uid="{00000000-0010-0000-0700-000001000000}" name="ITEM DESCRIPTION" totalsRowLabel="Total Laboratory" dataDxfId="126" totalsRowDxfId="21"/>
    <tableColumn id="2" xr3:uid="{00000000-0010-0000-0700-000002000000}" name="QUANTITY" dataDxfId="125" totalsRowDxfId="20"/>
    <tableColumn id="3" xr3:uid="{00000000-0010-0000-0700-000003000000}" name="COST PER ITEM" dataDxfId="124" totalsRowDxfId="19"/>
    <tableColumn id="4" xr3:uid="{00000000-0010-0000-0700-000004000000}" name="TOTAL COST" totalsRowFunction="custom" dataDxfId="123" totalsRowDxfId="18">
      <calculatedColumnFormula>Transportation[[#This Row],[COST PER ITEM]]*Transportation[[#This Row],[QUANTITY]]</calculatedColumnFormula>
      <totalsRowFormula>SUM(Transportation[TOTAL COST])</totalsRowFormula>
    </tableColumn>
    <tableColumn id="5" xr3:uid="{C128870C-AF41-4BC8-8F74-CCA6518FDA06}" name="Will these funds go to another applicant? Yes (Y) or No (N) " dataDxfId="122" totalsRowDxfId="17"/>
    <tableColumn id="6" xr3:uid="{6BDA59F7-6FA4-4E10-93D6-D1A594178EF6}" name="Please list applicant(s)" dataDxfId="121" totalsRowDxfId="16"/>
    <tableColumn id="7" xr3:uid="{906DB8A8-A05D-4D26-9B2C-E002886BC104}" name="Are these funds being received from another applicant? Yes (Y) or No (N) " dataDxfId="120" totalsRowDxfId="15"/>
    <tableColumn id="8" xr3:uid="{C2F9D3E9-CD8B-4B33-8982-A3E265FBBA9C}" name="Please list applicant(s)2" dataDxfId="119" totalsRowDxfId="14"/>
  </tableColumns>
  <tableStyleInfo name="Transportation" showFirstColumn="1" showLastColumn="0" showRowStripes="1" showColumnStripes="0"/>
  <extLst>
    <ext xmlns:x14="http://schemas.microsoft.com/office/spreadsheetml/2009/9/main" uri="{504A1905-F514-4f6f-8877-14C23A59335A}">
      <x14:table altTextSummary="Enter Projected and Actual Transportation Costs in this table. Difference is auto calculated, and icons are upd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B000000}" name="Entertainment" displayName="Entertainment" ref="J33:N50" totalsRowShown="0" headerRowDxfId="118" dataDxfId="116" totalsRowDxfId="114" headerRowBorderDxfId="117" tableBorderDxfId="115">
  <tableColumns count="5">
    <tableColumn id="1" xr3:uid="{00000000-0010-0000-0B00-000001000000}" name="ADMINISTRATIVE DESCRIPTION" dataDxfId="113"/>
    <tableColumn id="2" xr3:uid="{00000000-0010-0000-0B00-000002000000}" name="QUANTITY" dataDxfId="112" totalsRowDxfId="111"/>
    <tableColumn id="3" xr3:uid="{00000000-0010-0000-0B00-000003000000}" name="COST PER ITEM" dataDxfId="110" totalsRowDxfId="109"/>
    <tableColumn id="4" xr3:uid="{00000000-0010-0000-0B00-000004000000}" name="TOTAL COST" dataDxfId="108" totalsRowDxfId="107">
      <calculatedColumnFormula>L34*K34</calculatedColumnFormula>
    </tableColumn>
    <tableColumn id="6" xr3:uid="{86E7D0AC-FE71-400A-9BB0-556D47505296}" name="Will these funds go to another applicant? Yes (Y) or No (N) " dataDxfId="106" totalsRowDxfId="105"/>
  </tableColumns>
  <tableStyleInfo name="Transportation" showFirstColumn="1" showLastColumn="0" showRowStripes="1" showColumnStripes="0"/>
  <extLst>
    <ext xmlns:x14="http://schemas.microsoft.com/office/spreadsheetml/2009/9/main" uri="{504A1905-F514-4f6f-8877-14C23A59335A}">
      <x14:table altTextSummary="Enter Projected and Actual Entertainment Costs in this table. Difference is auto calculated, and icons are upd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39B544E-A809-4B13-8C5D-3D6D5FA0C1AF}" name="Housing7" displayName="Housing7" ref="A32:G48" totalsRowCount="1" headerRowDxfId="104" dataDxfId="102" totalsRowDxfId="100" headerRowBorderDxfId="103" tableBorderDxfId="101" totalsRowBorderDxfId="99">
  <tableColumns count="7">
    <tableColumn id="1" xr3:uid="{BDC5705F-0CD1-4768-8F2C-949C8956830B}" name="ITEM DESCRIPTION" totalsRowLabel="Total Equipment" dataDxfId="98" totalsRowDxfId="6"/>
    <tableColumn id="2" xr3:uid="{16764A8D-4C3C-48A8-8E06-6E31198FBB7A}" name="QUANTITY" dataDxfId="97" totalsRowDxfId="5"/>
    <tableColumn id="3" xr3:uid="{D19BB10F-0E03-46B1-A589-2A4E29D279A8}" name="COST PER ITEM" dataDxfId="96" totalsRowDxfId="4"/>
    <tableColumn id="4" xr3:uid="{0FD0F7A8-EAA7-4EC3-9D3C-0166DF9BF3BE}" name="TOTAL COST" totalsRowFunction="custom" dataDxfId="95" totalsRowDxfId="3">
      <calculatedColumnFormula>Housing7[[#This Row],[COST PER ITEM]]*Housing7[[#This Row],[QUANTITY]]</calculatedColumnFormula>
      <totalsRowFormula>SUM(Housing7[TOTAL COST])</totalsRowFormula>
    </tableColumn>
    <tableColumn id="6" xr3:uid="{68F0E8D2-AFB3-4F9B-A204-64A458098F9D}" name="Will these funds go to another applicant? Yes (Y) or No (N) " dataDxfId="94" totalsRowDxfId="2"/>
    <tableColumn id="5" xr3:uid="{7BC8BF05-2365-4D4D-9BA0-2B6B1F5DD106}" name="Please list applicant(s)" dataDxfId="93" totalsRowDxfId="1"/>
    <tableColumn id="7" xr3:uid="{E0C9E30B-7A40-4A0B-BEB8-FFA4849C0DF6}" name="Are these funds being received from another applicant? Yes (Y) or No (N) " dataDxfId="92" totalsRowDxfId="0"/>
  </tableColumns>
  <tableStyleInfo name="Budget" showFirstColumn="1" showLastColumn="0" showRowStripes="1" showColumnStripes="0"/>
  <extLst>
    <ext xmlns:x14="http://schemas.microsoft.com/office/spreadsheetml/2009/9/main" uri="{504A1905-F514-4f6f-8877-14C23A59335A}">
      <x14:table altTextSummary="Enter Projected and Actual Housing Costs in this table. Difference is auto calculated, and icons are upd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86A2EFB5-7148-4D39-94A5-53621CABE4D8}" name="Insurance8" displayName="Insurance8" ref="A66:G73" totalsRowCount="1" headerRowDxfId="91" dataDxfId="89" totalsRowDxfId="87" headerRowBorderDxfId="90" tableBorderDxfId="88" totalsRowBorderDxfId="86">
  <autoFilter ref="A66:G72" xr:uid="{00000000-0009-0000-0100-000004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444C2B24-9EFC-4CB0-8DF7-6943D9379712}" name="ITEM DESCRIPTION" totalsRowLabel="Total Contractural " dataDxfId="85" totalsRowDxfId="84"/>
    <tableColumn id="2" xr3:uid="{999E179E-F897-4E21-831E-EF0CADDF97C1}" name="QUANTITY " dataDxfId="83" totalsRowDxfId="82"/>
    <tableColumn id="3" xr3:uid="{F1CBEDEA-50DD-43F4-AA40-06122EE18851}" name="COST PER ITEM" dataDxfId="81" totalsRowDxfId="80"/>
    <tableColumn id="4" xr3:uid="{AAD91B7C-8BA3-4675-A088-7693537F24F8}" name="TOTAL COST" totalsRowFunction="custom" dataDxfId="79" totalsRowDxfId="78">
      <calculatedColumnFormula>Insurance8[[#This Row],[COST PER ITEM]]*Insurance8[[#This Row],[QUANTITY ]]</calculatedColumnFormula>
      <totalsRowFormula>SUM(Insurance8[TOTAL COST])</totalsRowFormula>
    </tableColumn>
    <tableColumn id="5" xr3:uid="{02E5275A-6E4C-4C91-82EE-353961A64FF7}" name="Will these funds go to another applicant? Yes (Y) or No (N) " dataDxfId="77" totalsRowDxfId="76"/>
    <tableColumn id="6" xr3:uid="{1A384F1A-B53F-4453-B4D6-D33CA2B0FFE4}" name="Please list applicant(s)" dataDxfId="75" totalsRowDxfId="74"/>
    <tableColumn id="7" xr3:uid="{69A8656D-F272-49C6-9F2E-036F5A45091B}" name="Are these funds being received from another applicant? Yes (Y) or No (N) " dataDxfId="73" totalsRowDxfId="72"/>
  </tableColumns>
  <tableStyleInfo name="Budget" showFirstColumn="1" showLastColumn="0" showRowStripes="1" showColumnStripes="0"/>
  <extLst>
    <ext xmlns:x14="http://schemas.microsoft.com/office/spreadsheetml/2009/9/main" uri="{504A1905-F514-4f6f-8877-14C23A59335A}">
      <x14:table altTextSummary="Enter Projected and Actual Insurance Costs in this table. Difference is auto calculated, and icons are update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A4BB3C8A-8E61-4045-83CC-773FD3166D7C}" name="Transportation9" displayName="Transportation9" ref="A53:H61" totalsRowCount="1" headerRowDxfId="71" dataDxfId="69" totalsRowDxfId="67" headerRowBorderDxfId="70" tableBorderDxfId="68">
  <tableColumns count="8">
    <tableColumn id="1" xr3:uid="{90A5878D-C564-407F-B81F-FDDF140C46EE}" name="ITEM DESCRIPTION" totalsRowLabel="Total Laboratory" dataDxfId="66" totalsRowDxfId="65"/>
    <tableColumn id="2" xr3:uid="{CFDEA6CA-9A92-43B8-926E-A83255D87E22}" name="QUANTITY" dataDxfId="64" totalsRowDxfId="63"/>
    <tableColumn id="3" xr3:uid="{18CD341C-45B0-44CD-B188-9540132E898E}" name="COST PER ITEM" dataDxfId="62" totalsRowDxfId="61"/>
    <tableColumn id="4" xr3:uid="{F9E57C37-15C7-4D18-93F0-D0603F338AB8}" name="TOTAL COST" totalsRowFunction="custom" dataDxfId="60" totalsRowDxfId="59">
      <calculatedColumnFormula>Transportation9[[#This Row],[COST PER ITEM]]*Transportation9[[#This Row],[QUANTITY]]</calculatedColumnFormula>
      <totalsRowFormula>SUM(Transportation9[TOTAL COST])</totalsRowFormula>
    </tableColumn>
    <tableColumn id="5" xr3:uid="{1120DE0B-0489-4DE0-9C17-E24194B6FE56}" name="Will these funds go to another applicant? Yes (Y) or No (N) " dataDxfId="58" totalsRowDxfId="57"/>
    <tableColumn id="6" xr3:uid="{D8AF0656-DF11-4906-812F-52A3A29E8C29}" name="Please list applicant(s)" dataDxfId="56" totalsRowDxfId="55"/>
    <tableColumn id="7" xr3:uid="{724A2095-AAA8-4C71-9531-D60985F02919}" name="Are these funds being received from another applicant? Yes (Y) or No (N) " dataDxfId="54" totalsRowDxfId="53"/>
    <tableColumn id="8" xr3:uid="{4BDD61DE-75D4-4479-B605-AFA09341ACC1}" name="Please list applicant(s)2" dataDxfId="52" totalsRowDxfId="51"/>
  </tableColumns>
  <tableStyleInfo name="Transportation" showFirstColumn="1" showLastColumn="0" showRowStripes="1" showColumnStripes="0"/>
  <extLst>
    <ext xmlns:x14="http://schemas.microsoft.com/office/spreadsheetml/2009/9/main" uri="{504A1905-F514-4f6f-8877-14C23A59335A}">
      <x14:table altTextSummary="Enter Projected and Actual Transportation Costs in this table. Difference is auto calculated, and icons are update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2A0C372-356D-40B1-ACB9-9F5489884302}" name="Entertainment10" displayName="Entertainment10" ref="J32:N49" totalsRowShown="0" headerRowDxfId="50" dataDxfId="48" totalsRowDxfId="46" headerRowBorderDxfId="49" tableBorderDxfId="47">
  <tableColumns count="5">
    <tableColumn id="1" xr3:uid="{AD8656BE-F501-4472-90F9-29AB5B3ADDEB}" name="ADMINISTRATIVE DESCRIPTION" dataDxfId="45"/>
    <tableColumn id="2" xr3:uid="{3F6C4568-90A3-4672-A790-695E62D5C4B7}" name="QUANTITY" dataDxfId="44" totalsRowDxfId="43"/>
    <tableColumn id="3" xr3:uid="{BE8AC9AF-37B5-40DD-AD3D-5F83587A3869}" name="COST PER ITEM" dataDxfId="42" totalsRowDxfId="41"/>
    <tableColumn id="4" xr3:uid="{F59B4CC3-9759-4893-B811-0AA34DCFEE70}" name="TOTAL COST" dataDxfId="40" totalsRowDxfId="39">
      <calculatedColumnFormula>L33*K33</calculatedColumnFormula>
    </tableColumn>
    <tableColumn id="6" xr3:uid="{6307078C-830E-4C92-9668-EC4205027E78}" name="Will these funds go to another applicant? Yes (Y) or No (N) " dataDxfId="38" totalsRowDxfId="37"/>
  </tableColumns>
  <tableStyleInfo name="Transportation" showFirstColumn="1" showLastColumn="0" showRowStripes="1" showColumnStripes="0"/>
  <extLst>
    <ext xmlns:x14="http://schemas.microsoft.com/office/spreadsheetml/2009/9/main" uri="{504A1905-F514-4f6f-8877-14C23A59335A}">
      <x14:table altTextSummary="Enter Projected and Actual Entertainment Costs in this table. Difference is auto calculated, and icons are updated"/>
    </ext>
  </extLst>
</table>
</file>

<file path=xl/theme/theme1.xml><?xml version="1.0" encoding="utf-8"?>
<a:theme xmlns:a="http://schemas.openxmlformats.org/drawingml/2006/main" name="Office Theme">
  <a:themeElements>
    <a:clrScheme name="Custom 24">
      <a:dk1>
        <a:sysClr val="windowText" lastClr="000000"/>
      </a:dk1>
      <a:lt1>
        <a:sysClr val="window" lastClr="FFFFFF"/>
      </a:lt1>
      <a:dk2>
        <a:srgbClr val="2F4158"/>
      </a:dk2>
      <a:lt2>
        <a:srgbClr val="F2F2F2"/>
      </a:lt2>
      <a:accent1>
        <a:srgbClr val="D0DE4E"/>
      </a:accent1>
      <a:accent2>
        <a:srgbClr val="3D5157"/>
      </a:accent2>
      <a:accent3>
        <a:srgbClr val="47653F"/>
      </a:accent3>
      <a:accent4>
        <a:srgbClr val="607E4C"/>
      </a:accent4>
      <a:accent5>
        <a:srgbClr val="78A141"/>
      </a:accent5>
      <a:accent6>
        <a:srgbClr val="9BBB59"/>
      </a:accent6>
      <a:hlink>
        <a:srgbClr val="9BBB59"/>
      </a:hlink>
      <a:folHlink>
        <a:srgbClr val="9BBB59"/>
      </a:folHlink>
    </a:clrScheme>
    <a:fontScheme name="Custom 5">
      <a:majorFont>
        <a:latin typeface="Franklin Gothic Demi"/>
        <a:ea typeface=""/>
        <a:cs typeface=""/>
      </a:majorFont>
      <a:minorFont>
        <a:latin typeface="Microsoft Sans Serif"/>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32B0F-EE0C-46BC-B590-79269FD66F7E}">
  <sheetPr>
    <tabColor rgb="FFFFC000"/>
    <pageSetUpPr fitToPage="1"/>
  </sheetPr>
  <dimension ref="A1:U57"/>
  <sheetViews>
    <sheetView tabSelected="1" workbookViewId="0">
      <selection activeCell="A8" sqref="A8:K13"/>
    </sheetView>
  </sheetViews>
  <sheetFormatPr defaultRowHeight="12.75" x14ac:dyDescent="0.2"/>
  <cols>
    <col min="1" max="1" width="13.5703125" customWidth="1"/>
    <col min="2" max="2" width="13.140625" customWidth="1"/>
    <col min="3" max="3" width="15.42578125" customWidth="1"/>
    <col min="4" max="4" width="20.140625" customWidth="1"/>
  </cols>
  <sheetData>
    <row r="1" spans="1:21" ht="12.75" customHeight="1" x14ac:dyDescent="0.2">
      <c r="A1" s="389" t="s">
        <v>96</v>
      </c>
      <c r="B1" s="389"/>
      <c r="C1" s="389"/>
      <c r="D1" s="389"/>
      <c r="E1" s="389"/>
      <c r="F1" s="389"/>
      <c r="G1" s="389"/>
      <c r="H1" s="389"/>
      <c r="I1" s="389"/>
      <c r="J1" s="389"/>
      <c r="K1" s="389"/>
      <c r="L1" s="389"/>
      <c r="M1" s="389"/>
      <c r="N1" s="389"/>
      <c r="O1" s="389"/>
      <c r="P1" s="389"/>
      <c r="Q1" s="389"/>
      <c r="R1" s="389"/>
      <c r="S1" s="389"/>
      <c r="T1" s="389"/>
      <c r="U1" s="389"/>
    </row>
    <row r="2" spans="1:21" ht="12.75" customHeight="1" x14ac:dyDescent="0.2">
      <c r="A2" s="389"/>
      <c r="B2" s="389"/>
      <c r="C2" s="389"/>
      <c r="D2" s="389"/>
      <c r="E2" s="389"/>
      <c r="F2" s="389"/>
      <c r="G2" s="389"/>
      <c r="H2" s="389"/>
      <c r="I2" s="389"/>
      <c r="J2" s="389"/>
      <c r="K2" s="389"/>
      <c r="L2" s="389"/>
      <c r="M2" s="389"/>
      <c r="N2" s="389"/>
      <c r="O2" s="389"/>
      <c r="P2" s="389"/>
      <c r="Q2" s="389"/>
      <c r="R2" s="389"/>
      <c r="S2" s="389"/>
      <c r="T2" s="389"/>
      <c r="U2" s="389"/>
    </row>
    <row r="3" spans="1:21" ht="12.75" customHeight="1" x14ac:dyDescent="0.2">
      <c r="A3" s="389"/>
      <c r="B3" s="389"/>
      <c r="C3" s="389"/>
      <c r="D3" s="389"/>
      <c r="E3" s="389"/>
      <c r="F3" s="389"/>
      <c r="G3" s="389"/>
      <c r="H3" s="389"/>
      <c r="I3" s="389"/>
      <c r="J3" s="389"/>
      <c r="K3" s="389"/>
      <c r="L3" s="389"/>
      <c r="M3" s="389"/>
      <c r="N3" s="389"/>
      <c r="O3" s="389"/>
      <c r="P3" s="389"/>
      <c r="Q3" s="389"/>
      <c r="R3" s="389"/>
      <c r="S3" s="389"/>
      <c r="T3" s="389"/>
      <c r="U3" s="389"/>
    </row>
    <row r="4" spans="1:21" ht="12.75" customHeight="1" x14ac:dyDescent="0.2">
      <c r="A4" s="389"/>
      <c r="B4" s="389"/>
      <c r="C4" s="389"/>
      <c r="D4" s="389"/>
      <c r="E4" s="389"/>
      <c r="F4" s="389"/>
      <c r="G4" s="389"/>
      <c r="H4" s="389"/>
      <c r="I4" s="389"/>
      <c r="J4" s="389"/>
      <c r="K4" s="389"/>
      <c r="L4" s="389"/>
      <c r="M4" s="389"/>
      <c r="N4" s="389"/>
      <c r="O4" s="389"/>
      <c r="P4" s="389"/>
      <c r="Q4" s="389"/>
      <c r="R4" s="389"/>
      <c r="S4" s="389"/>
      <c r="T4" s="389"/>
      <c r="U4" s="389"/>
    </row>
    <row r="5" spans="1:21" ht="12.75" customHeight="1" x14ac:dyDescent="0.2">
      <c r="A5" s="389"/>
      <c r="B5" s="389"/>
      <c r="C5" s="389"/>
      <c r="D5" s="389"/>
      <c r="E5" s="389"/>
      <c r="F5" s="389"/>
      <c r="G5" s="389"/>
      <c r="H5" s="389"/>
      <c r="I5" s="389"/>
      <c r="J5" s="389"/>
      <c r="K5" s="389"/>
      <c r="L5" s="389"/>
      <c r="M5" s="389"/>
      <c r="N5" s="389"/>
      <c r="O5" s="389"/>
      <c r="P5" s="389"/>
      <c r="Q5" s="389"/>
      <c r="R5" s="389"/>
      <c r="S5" s="389"/>
      <c r="T5" s="389"/>
      <c r="U5" s="389"/>
    </row>
    <row r="6" spans="1:21" ht="12.75" customHeight="1" x14ac:dyDescent="0.2">
      <c r="A6" s="389"/>
      <c r="B6" s="389"/>
      <c r="C6" s="389"/>
      <c r="D6" s="389"/>
      <c r="E6" s="389"/>
      <c r="F6" s="389"/>
      <c r="G6" s="389"/>
      <c r="H6" s="389"/>
      <c r="I6" s="389"/>
      <c r="J6" s="389"/>
      <c r="K6" s="389"/>
      <c r="L6" s="389"/>
      <c r="M6" s="389"/>
      <c r="N6" s="389"/>
      <c r="O6" s="389"/>
      <c r="P6" s="389"/>
      <c r="Q6" s="389"/>
      <c r="R6" s="389"/>
      <c r="S6" s="389"/>
      <c r="T6" s="389"/>
      <c r="U6" s="389"/>
    </row>
    <row r="7" spans="1:21" x14ac:dyDescent="0.2">
      <c r="A7" s="389"/>
      <c r="B7" s="389"/>
      <c r="C7" s="389"/>
      <c r="D7" s="389"/>
      <c r="E7" s="389"/>
      <c r="F7" s="389"/>
      <c r="G7" s="389"/>
      <c r="H7" s="389"/>
      <c r="I7" s="389"/>
      <c r="J7" s="389"/>
      <c r="K7" s="389"/>
      <c r="L7" s="389"/>
      <c r="M7" s="389"/>
      <c r="N7" s="389"/>
      <c r="O7" s="389"/>
      <c r="P7" s="389"/>
      <c r="Q7" s="389"/>
      <c r="R7" s="389"/>
      <c r="S7" s="389"/>
      <c r="T7" s="389"/>
      <c r="U7" s="389"/>
    </row>
    <row r="8" spans="1:21" ht="12.75" customHeight="1" x14ac:dyDescent="0.2">
      <c r="A8" s="385" t="s">
        <v>104</v>
      </c>
      <c r="B8" s="385"/>
      <c r="C8" s="385"/>
      <c r="D8" s="385"/>
      <c r="E8" s="385"/>
      <c r="F8" s="385"/>
      <c r="G8" s="385"/>
      <c r="H8" s="385"/>
      <c r="I8" s="385"/>
      <c r="J8" s="385"/>
      <c r="K8" s="385"/>
    </row>
    <row r="9" spans="1:21" ht="12.75" customHeight="1" x14ac:dyDescent="0.2">
      <c r="A9" s="385"/>
      <c r="B9" s="385"/>
      <c r="C9" s="385"/>
      <c r="D9" s="385"/>
      <c r="E9" s="385"/>
      <c r="F9" s="385"/>
      <c r="G9" s="385"/>
      <c r="H9" s="385"/>
      <c r="I9" s="385"/>
      <c r="J9" s="385"/>
      <c r="K9" s="385"/>
      <c r="M9" s="393" t="s">
        <v>84</v>
      </c>
      <c r="N9" s="398" t="s">
        <v>76</v>
      </c>
      <c r="O9" s="398"/>
      <c r="P9" s="398"/>
      <c r="Q9" s="398"/>
      <c r="R9" s="398"/>
      <c r="S9" s="398"/>
      <c r="T9" s="398"/>
      <c r="U9" s="399"/>
    </row>
    <row r="10" spans="1:21" ht="12.75" customHeight="1" x14ac:dyDescent="0.2">
      <c r="A10" s="385"/>
      <c r="B10" s="385"/>
      <c r="C10" s="385"/>
      <c r="D10" s="385"/>
      <c r="E10" s="385"/>
      <c r="F10" s="385"/>
      <c r="G10" s="385"/>
      <c r="H10" s="385"/>
      <c r="I10" s="385"/>
      <c r="J10" s="385"/>
      <c r="K10" s="385"/>
      <c r="M10" s="394"/>
      <c r="N10" s="386" t="s">
        <v>77</v>
      </c>
      <c r="O10" s="386"/>
      <c r="P10" s="386"/>
      <c r="Q10" s="386"/>
      <c r="R10" s="386"/>
      <c r="S10" s="386"/>
      <c r="T10" s="386"/>
      <c r="U10" s="390"/>
    </row>
    <row r="11" spans="1:21" ht="12.75" customHeight="1" x14ac:dyDescent="0.2">
      <c r="A11" s="385"/>
      <c r="B11" s="385"/>
      <c r="C11" s="385"/>
      <c r="D11" s="385"/>
      <c r="E11" s="385"/>
      <c r="F11" s="385"/>
      <c r="G11" s="385"/>
      <c r="H11" s="385"/>
      <c r="I11" s="385"/>
      <c r="J11" s="385"/>
      <c r="K11" s="385"/>
      <c r="M11" s="394"/>
      <c r="N11" s="386"/>
      <c r="O11" s="386"/>
      <c r="P11" s="386"/>
      <c r="Q11" s="386"/>
      <c r="R11" s="386"/>
      <c r="S11" s="386"/>
      <c r="T11" s="386"/>
      <c r="U11" s="390"/>
    </row>
    <row r="12" spans="1:21" ht="12.75" customHeight="1" x14ac:dyDescent="0.2">
      <c r="A12" s="385"/>
      <c r="B12" s="385"/>
      <c r="C12" s="385"/>
      <c r="D12" s="385"/>
      <c r="E12" s="385"/>
      <c r="F12" s="385"/>
      <c r="G12" s="385"/>
      <c r="H12" s="385"/>
      <c r="I12" s="385"/>
      <c r="J12" s="385"/>
      <c r="K12" s="385"/>
      <c r="M12" s="394"/>
      <c r="N12" s="386"/>
      <c r="O12" s="386"/>
      <c r="P12" s="386"/>
      <c r="Q12" s="386"/>
      <c r="R12" s="386"/>
      <c r="S12" s="386"/>
      <c r="T12" s="386"/>
      <c r="U12" s="390"/>
    </row>
    <row r="13" spans="1:21" ht="12.75" customHeight="1" x14ac:dyDescent="0.2">
      <c r="A13" s="385"/>
      <c r="B13" s="385"/>
      <c r="C13" s="385"/>
      <c r="D13" s="385"/>
      <c r="E13" s="385"/>
      <c r="F13" s="385"/>
      <c r="G13" s="385"/>
      <c r="H13" s="385"/>
      <c r="I13" s="385"/>
      <c r="J13" s="385"/>
      <c r="K13" s="385"/>
      <c r="M13" s="394"/>
      <c r="N13" s="386"/>
      <c r="O13" s="386"/>
      <c r="P13" s="386"/>
      <c r="Q13" s="386"/>
      <c r="R13" s="386"/>
      <c r="S13" s="386"/>
      <c r="T13" s="386"/>
      <c r="U13" s="390"/>
    </row>
    <row r="14" spans="1:21" ht="12.75" customHeight="1" x14ac:dyDescent="0.2">
      <c r="A14" s="375"/>
      <c r="B14" s="375"/>
      <c r="C14" s="375"/>
      <c r="D14" s="375"/>
      <c r="E14" s="375"/>
      <c r="F14" s="375"/>
      <c r="G14" s="375"/>
      <c r="H14" s="375"/>
      <c r="I14" s="375"/>
      <c r="J14" s="375"/>
      <c r="K14" s="375"/>
      <c r="M14" s="394"/>
      <c r="N14" s="386"/>
      <c r="O14" s="386"/>
      <c r="P14" s="386"/>
      <c r="Q14" s="386"/>
      <c r="R14" s="386"/>
      <c r="S14" s="386"/>
      <c r="T14" s="386"/>
      <c r="U14" s="390"/>
    </row>
    <row r="15" spans="1:21" ht="14.25" customHeight="1" x14ac:dyDescent="0.2">
      <c r="A15" s="386" t="s">
        <v>64</v>
      </c>
      <c r="B15" s="386"/>
      <c r="C15" s="386"/>
      <c r="D15" s="386"/>
      <c r="E15" s="386"/>
      <c r="F15" s="386"/>
      <c r="G15" s="386"/>
      <c r="H15" s="386"/>
      <c r="I15" s="386"/>
      <c r="J15" s="386"/>
      <c r="K15" s="386"/>
      <c r="M15" s="394"/>
      <c r="N15" s="376"/>
      <c r="O15" s="376"/>
      <c r="P15" s="376"/>
      <c r="Q15" s="376"/>
      <c r="R15" s="376"/>
      <c r="S15" s="376"/>
      <c r="T15" s="376"/>
      <c r="U15" s="378"/>
    </row>
    <row r="16" spans="1:21" ht="12.75" customHeight="1" x14ac:dyDescent="0.2">
      <c r="A16" s="386"/>
      <c r="B16" s="386"/>
      <c r="C16" s="386"/>
      <c r="D16" s="386"/>
      <c r="E16" s="386"/>
      <c r="F16" s="386"/>
      <c r="G16" s="386"/>
      <c r="H16" s="386"/>
      <c r="I16" s="386"/>
      <c r="J16" s="386"/>
      <c r="K16" s="386"/>
      <c r="M16" s="394"/>
      <c r="N16" s="396" t="s">
        <v>78</v>
      </c>
      <c r="O16" s="396"/>
      <c r="P16" s="396"/>
      <c r="Q16" s="396"/>
      <c r="R16" s="396"/>
      <c r="S16" s="396"/>
      <c r="T16" s="396"/>
      <c r="U16" s="397"/>
    </row>
    <row r="17" spans="1:21" ht="12.75" customHeight="1" x14ac:dyDescent="0.2">
      <c r="A17" s="386" t="s">
        <v>65</v>
      </c>
      <c r="B17" s="386"/>
      <c r="C17" s="386"/>
      <c r="D17" s="386"/>
      <c r="E17" s="386"/>
      <c r="F17" s="386"/>
      <c r="G17" s="386"/>
      <c r="H17" s="386"/>
      <c r="I17" s="386"/>
      <c r="J17" s="386"/>
      <c r="K17" s="386"/>
      <c r="M17" s="394"/>
      <c r="N17" s="386" t="s">
        <v>79</v>
      </c>
      <c r="O17" s="386"/>
      <c r="P17" s="386"/>
      <c r="Q17" s="386"/>
      <c r="R17" s="386"/>
      <c r="S17" s="386"/>
      <c r="T17" s="386"/>
      <c r="U17" s="390"/>
    </row>
    <row r="18" spans="1:21" ht="12.75" customHeight="1" x14ac:dyDescent="0.2">
      <c r="A18" s="386"/>
      <c r="B18" s="386"/>
      <c r="C18" s="386"/>
      <c r="D18" s="386"/>
      <c r="E18" s="386"/>
      <c r="F18" s="386"/>
      <c r="G18" s="386"/>
      <c r="H18" s="386"/>
      <c r="I18" s="386"/>
      <c r="J18" s="386"/>
      <c r="K18" s="386"/>
      <c r="M18" s="394"/>
      <c r="N18" s="386"/>
      <c r="O18" s="386"/>
      <c r="P18" s="386"/>
      <c r="Q18" s="386"/>
      <c r="R18" s="386"/>
      <c r="S18" s="386"/>
      <c r="T18" s="386"/>
      <c r="U18" s="390"/>
    </row>
    <row r="19" spans="1:21" ht="12.75" customHeight="1" x14ac:dyDescent="0.2">
      <c r="A19" s="386"/>
      <c r="B19" s="386"/>
      <c r="C19" s="386"/>
      <c r="D19" s="386"/>
      <c r="E19" s="386"/>
      <c r="F19" s="386"/>
      <c r="G19" s="386"/>
      <c r="H19" s="386"/>
      <c r="I19" s="386"/>
      <c r="J19" s="386"/>
      <c r="K19" s="386"/>
      <c r="M19" s="394"/>
      <c r="N19" s="386"/>
      <c r="O19" s="386"/>
      <c r="P19" s="386"/>
      <c r="Q19" s="386"/>
      <c r="R19" s="386"/>
      <c r="S19" s="386"/>
      <c r="T19" s="386"/>
      <c r="U19" s="390"/>
    </row>
    <row r="20" spans="1:21" ht="14.25" customHeight="1" x14ac:dyDescent="0.2">
      <c r="A20" s="386" t="s">
        <v>66</v>
      </c>
      <c r="B20" s="386"/>
      <c r="C20" s="386"/>
      <c r="D20" s="386"/>
      <c r="E20" s="386"/>
      <c r="F20" s="386"/>
      <c r="G20" s="386"/>
      <c r="H20" s="386"/>
      <c r="I20" s="386"/>
      <c r="J20" s="386"/>
      <c r="K20" s="386"/>
      <c r="M20" s="394"/>
      <c r="N20" s="386"/>
      <c r="O20" s="386"/>
      <c r="P20" s="386"/>
      <c r="Q20" s="386"/>
      <c r="R20" s="386"/>
      <c r="S20" s="386"/>
      <c r="T20" s="386"/>
      <c r="U20" s="390"/>
    </row>
    <row r="21" spans="1:21" ht="12.75" customHeight="1" x14ac:dyDescent="0.2">
      <c r="A21" s="386"/>
      <c r="B21" s="386"/>
      <c r="C21" s="386"/>
      <c r="D21" s="386"/>
      <c r="E21" s="386"/>
      <c r="F21" s="386"/>
      <c r="G21" s="386"/>
      <c r="H21" s="386"/>
      <c r="I21" s="386"/>
      <c r="J21" s="386"/>
      <c r="K21" s="386"/>
      <c r="M21" s="394"/>
      <c r="N21" s="386"/>
      <c r="O21" s="386"/>
      <c r="P21" s="386"/>
      <c r="Q21" s="386"/>
      <c r="R21" s="386"/>
      <c r="S21" s="386"/>
      <c r="T21" s="386"/>
      <c r="U21" s="390"/>
    </row>
    <row r="22" spans="1:21" ht="12.75" customHeight="1" x14ac:dyDescent="0.2">
      <c r="A22" s="386"/>
      <c r="B22" s="386"/>
      <c r="C22" s="386"/>
      <c r="D22" s="386"/>
      <c r="E22" s="386"/>
      <c r="F22" s="386"/>
      <c r="G22" s="386"/>
      <c r="H22" s="386"/>
      <c r="I22" s="386"/>
      <c r="J22" s="386"/>
      <c r="K22" s="386"/>
      <c r="M22" s="394"/>
      <c r="N22" s="376"/>
      <c r="O22" s="376"/>
      <c r="P22" s="376"/>
      <c r="Q22" s="376"/>
      <c r="R22" s="376"/>
      <c r="S22" s="376"/>
      <c r="T22" s="376"/>
      <c r="U22" s="379"/>
    </row>
    <row r="23" spans="1:21" ht="14.25" customHeight="1" x14ac:dyDescent="0.2">
      <c r="A23" s="386"/>
      <c r="B23" s="386"/>
      <c r="C23" s="386"/>
      <c r="D23" s="386"/>
      <c r="E23" s="386"/>
      <c r="F23" s="386"/>
      <c r="G23" s="386"/>
      <c r="H23" s="386"/>
      <c r="I23" s="386"/>
      <c r="J23" s="386"/>
      <c r="K23" s="386"/>
      <c r="M23" s="394"/>
      <c r="N23" s="396" t="s">
        <v>80</v>
      </c>
      <c r="O23" s="396"/>
      <c r="P23" s="396"/>
      <c r="Q23" s="396"/>
      <c r="R23" s="396"/>
      <c r="S23" s="396"/>
      <c r="T23" s="396"/>
      <c r="U23" s="397"/>
    </row>
    <row r="24" spans="1:21" ht="14.25" customHeight="1" x14ac:dyDescent="0.2">
      <c r="A24" s="386" t="s">
        <v>94</v>
      </c>
      <c r="B24" s="386"/>
      <c r="C24" s="386"/>
      <c r="D24" s="386"/>
      <c r="E24" s="386"/>
      <c r="F24" s="386"/>
      <c r="G24" s="386"/>
      <c r="H24" s="386"/>
      <c r="I24" s="386"/>
      <c r="J24" s="386"/>
      <c r="K24" s="386"/>
      <c r="M24" s="394"/>
      <c r="N24" s="386" t="s">
        <v>81</v>
      </c>
      <c r="O24" s="386"/>
      <c r="P24" s="386"/>
      <c r="Q24" s="386"/>
      <c r="R24" s="386"/>
      <c r="S24" s="386"/>
      <c r="T24" s="386"/>
      <c r="U24" s="390"/>
    </row>
    <row r="25" spans="1:21" ht="12.75" customHeight="1" x14ac:dyDescent="0.2">
      <c r="A25" s="386"/>
      <c r="B25" s="386"/>
      <c r="C25" s="386"/>
      <c r="D25" s="386"/>
      <c r="E25" s="386"/>
      <c r="F25" s="386"/>
      <c r="G25" s="386"/>
      <c r="H25" s="386"/>
      <c r="I25" s="386"/>
      <c r="J25" s="386"/>
      <c r="K25" s="386"/>
      <c r="M25" s="394"/>
      <c r="N25" s="386"/>
      <c r="O25" s="386"/>
      <c r="P25" s="386"/>
      <c r="Q25" s="386"/>
      <c r="R25" s="386"/>
      <c r="S25" s="386"/>
      <c r="T25" s="386"/>
      <c r="U25" s="390"/>
    </row>
    <row r="26" spans="1:21" ht="12.75" customHeight="1" x14ac:dyDescent="0.2">
      <c r="A26" s="386"/>
      <c r="B26" s="386"/>
      <c r="C26" s="386"/>
      <c r="D26" s="386"/>
      <c r="E26" s="386"/>
      <c r="F26" s="386"/>
      <c r="G26" s="386"/>
      <c r="H26" s="386"/>
      <c r="I26" s="386"/>
      <c r="J26" s="386"/>
      <c r="K26" s="386"/>
      <c r="M26" s="394"/>
      <c r="N26" s="386"/>
      <c r="O26" s="386"/>
      <c r="P26" s="386"/>
      <c r="Q26" s="386"/>
      <c r="R26" s="386"/>
      <c r="S26" s="386"/>
      <c r="T26" s="386"/>
      <c r="U26" s="390"/>
    </row>
    <row r="27" spans="1:21" ht="12.75" customHeight="1" x14ac:dyDescent="0.2">
      <c r="A27" s="387" t="s">
        <v>68</v>
      </c>
      <c r="B27" s="387"/>
      <c r="C27" s="387"/>
      <c r="D27" s="387"/>
      <c r="E27" s="387"/>
      <c r="F27" s="387"/>
      <c r="G27" s="387"/>
      <c r="H27" s="387"/>
      <c r="I27" s="387"/>
      <c r="J27" s="387"/>
      <c r="K27" s="387"/>
      <c r="M27" s="394"/>
      <c r="N27" s="386"/>
      <c r="O27" s="386"/>
      <c r="P27" s="386"/>
      <c r="Q27" s="386"/>
      <c r="R27" s="386"/>
      <c r="S27" s="386"/>
      <c r="T27" s="386"/>
      <c r="U27" s="390"/>
    </row>
    <row r="28" spans="1:21" ht="12.75" customHeight="1" x14ac:dyDescent="0.2">
      <c r="A28" s="387"/>
      <c r="B28" s="387"/>
      <c r="C28" s="387"/>
      <c r="D28" s="387"/>
      <c r="E28" s="387"/>
      <c r="F28" s="387"/>
      <c r="G28" s="387"/>
      <c r="H28" s="387"/>
      <c r="I28" s="387"/>
      <c r="J28" s="387"/>
      <c r="K28" s="387"/>
      <c r="M28" s="395"/>
      <c r="N28" s="391"/>
      <c r="O28" s="391"/>
      <c r="P28" s="391"/>
      <c r="Q28" s="391"/>
      <c r="R28" s="391"/>
      <c r="S28" s="391"/>
      <c r="T28" s="391"/>
      <c r="U28" s="392"/>
    </row>
    <row r="29" spans="1:21" ht="14.25" x14ac:dyDescent="0.2">
      <c r="M29" s="377"/>
      <c r="N29" s="375"/>
      <c r="O29" s="375"/>
      <c r="P29" s="375"/>
      <c r="Q29" s="375"/>
      <c r="R29" s="375"/>
      <c r="S29" s="375"/>
      <c r="T29" s="375"/>
      <c r="U29" s="375"/>
    </row>
    <row r="30" spans="1:21" ht="18.75" x14ac:dyDescent="0.2">
      <c r="A30" s="402" t="s">
        <v>0</v>
      </c>
      <c r="B30" s="402"/>
      <c r="C30" s="402"/>
      <c r="D30" s="402"/>
      <c r="E30" s="402"/>
      <c r="F30" s="402"/>
      <c r="G30" s="402"/>
      <c r="H30" s="402"/>
      <c r="I30" s="402"/>
      <c r="J30" s="402"/>
      <c r="K30" s="402"/>
      <c r="M30" s="376"/>
      <c r="N30" s="376"/>
      <c r="O30" s="376"/>
      <c r="P30" s="376"/>
      <c r="Q30" s="376"/>
      <c r="R30" s="376"/>
      <c r="S30" s="376"/>
      <c r="T30" s="376"/>
      <c r="U30" s="376"/>
    </row>
    <row r="31" spans="1:21" ht="14.25" customHeight="1" x14ac:dyDescent="0.2">
      <c r="A31" s="385" t="s">
        <v>67</v>
      </c>
      <c r="B31" s="385"/>
      <c r="C31" s="385"/>
      <c r="D31" s="385"/>
      <c r="E31" s="385"/>
      <c r="F31" s="385"/>
      <c r="G31" s="385"/>
      <c r="H31" s="385"/>
      <c r="I31" s="385"/>
      <c r="J31" s="385"/>
      <c r="K31" s="385"/>
      <c r="M31" s="393" t="s">
        <v>87</v>
      </c>
      <c r="N31" s="398" t="s">
        <v>85</v>
      </c>
      <c r="O31" s="398"/>
      <c r="P31" s="398"/>
      <c r="Q31" s="398"/>
      <c r="R31" s="398"/>
      <c r="S31" s="398"/>
      <c r="T31" s="398"/>
      <c r="U31" s="399"/>
    </row>
    <row r="32" spans="1:21" ht="14.25" customHeight="1" x14ac:dyDescent="0.2">
      <c r="A32" s="385"/>
      <c r="B32" s="385"/>
      <c r="C32" s="385"/>
      <c r="D32" s="385"/>
      <c r="E32" s="385"/>
      <c r="F32" s="385"/>
      <c r="G32" s="385"/>
      <c r="H32" s="385"/>
      <c r="I32" s="385"/>
      <c r="J32" s="385"/>
      <c r="K32" s="385"/>
      <c r="M32" s="394"/>
      <c r="N32" s="386" t="s">
        <v>95</v>
      </c>
      <c r="O32" s="386"/>
      <c r="P32" s="386"/>
      <c r="Q32" s="386"/>
      <c r="R32" s="386"/>
      <c r="S32" s="386"/>
      <c r="T32" s="386"/>
      <c r="U32" s="390"/>
    </row>
    <row r="33" spans="1:21" ht="12.75" customHeight="1" x14ac:dyDescent="0.2">
      <c r="A33" s="385"/>
      <c r="B33" s="385"/>
      <c r="C33" s="385"/>
      <c r="D33" s="385"/>
      <c r="E33" s="385"/>
      <c r="F33" s="385"/>
      <c r="G33" s="385"/>
      <c r="H33" s="385"/>
      <c r="I33" s="385"/>
      <c r="J33" s="385"/>
      <c r="K33" s="385"/>
      <c r="M33" s="394"/>
      <c r="N33" s="386"/>
      <c r="O33" s="386"/>
      <c r="P33" s="386"/>
      <c r="Q33" s="386"/>
      <c r="R33" s="386"/>
      <c r="S33" s="386"/>
      <c r="T33" s="386"/>
      <c r="U33" s="390"/>
    </row>
    <row r="34" spans="1:21" ht="12.75" customHeight="1" x14ac:dyDescent="0.2">
      <c r="A34" s="388" t="s">
        <v>83</v>
      </c>
      <c r="B34" s="388"/>
      <c r="C34" s="388"/>
      <c r="D34" s="388"/>
      <c r="E34" s="388"/>
      <c r="F34" s="388"/>
      <c r="G34" s="388"/>
      <c r="H34" s="388"/>
      <c r="I34" s="388"/>
      <c r="J34" s="388"/>
      <c r="K34" s="388"/>
      <c r="M34" s="394"/>
      <c r="N34" s="386"/>
      <c r="O34" s="386"/>
      <c r="P34" s="386"/>
      <c r="Q34" s="386"/>
      <c r="R34" s="386"/>
      <c r="S34" s="386"/>
      <c r="T34" s="386"/>
      <c r="U34" s="390"/>
    </row>
    <row r="35" spans="1:21" ht="18" customHeight="1" x14ac:dyDescent="0.2">
      <c r="A35" s="388"/>
      <c r="B35" s="388"/>
      <c r="C35" s="388"/>
      <c r="D35" s="388"/>
      <c r="E35" s="388"/>
      <c r="F35" s="388"/>
      <c r="G35" s="388"/>
      <c r="H35" s="388"/>
      <c r="I35" s="388"/>
      <c r="J35" s="388"/>
      <c r="K35" s="388"/>
      <c r="M35" s="394"/>
      <c r="N35" s="386"/>
      <c r="O35" s="386"/>
      <c r="P35" s="386"/>
      <c r="Q35" s="386"/>
      <c r="R35" s="386"/>
      <c r="S35" s="386"/>
      <c r="T35" s="386"/>
      <c r="U35" s="390"/>
    </row>
    <row r="36" spans="1:21" ht="18" customHeight="1" x14ac:dyDescent="0.2">
      <c r="A36" s="388" t="s">
        <v>82</v>
      </c>
      <c r="B36" s="388"/>
      <c r="C36" s="388"/>
      <c r="D36" s="388"/>
      <c r="E36" s="388"/>
      <c r="F36" s="388"/>
      <c r="G36" s="388"/>
      <c r="H36" s="388"/>
      <c r="I36" s="388"/>
      <c r="J36" s="388"/>
      <c r="K36" s="388"/>
      <c r="M36" s="394"/>
      <c r="N36" s="386"/>
      <c r="O36" s="386"/>
      <c r="P36" s="386"/>
      <c r="Q36" s="386"/>
      <c r="R36" s="386"/>
      <c r="S36" s="386"/>
      <c r="T36" s="386"/>
      <c r="U36" s="390"/>
    </row>
    <row r="37" spans="1:21" ht="18" customHeight="1" x14ac:dyDescent="0.2">
      <c r="A37" s="388"/>
      <c r="B37" s="388"/>
      <c r="C37" s="388"/>
      <c r="D37" s="388"/>
      <c r="E37" s="388"/>
      <c r="F37" s="388"/>
      <c r="G37" s="388"/>
      <c r="H37" s="388"/>
      <c r="I37" s="388"/>
      <c r="J37" s="388"/>
      <c r="K37" s="388"/>
      <c r="M37" s="394"/>
      <c r="N37" s="386"/>
      <c r="O37" s="386"/>
      <c r="P37" s="386"/>
      <c r="Q37" s="386"/>
      <c r="R37" s="386"/>
      <c r="S37" s="386"/>
      <c r="T37" s="386"/>
      <c r="U37" s="390"/>
    </row>
    <row r="38" spans="1:21" ht="18" customHeight="1" x14ac:dyDescent="0.2">
      <c r="A38" s="388"/>
      <c r="B38" s="388"/>
      <c r="C38" s="388"/>
      <c r="D38" s="388"/>
      <c r="E38" s="388"/>
      <c r="F38" s="388"/>
      <c r="G38" s="388"/>
      <c r="H38" s="388"/>
      <c r="I38" s="388"/>
      <c r="J38" s="388"/>
      <c r="K38" s="388"/>
      <c r="M38" s="394"/>
      <c r="N38" s="380"/>
      <c r="O38" s="380"/>
      <c r="P38" s="380"/>
      <c r="Q38" s="380"/>
      <c r="R38" s="380"/>
      <c r="S38" s="380"/>
      <c r="T38" s="380"/>
      <c r="U38" s="381"/>
    </row>
    <row r="39" spans="1:21" ht="18" customHeight="1" x14ac:dyDescent="0.2">
      <c r="A39" s="387" t="s">
        <v>70</v>
      </c>
      <c r="B39" s="387"/>
      <c r="C39" s="387"/>
      <c r="D39" s="387"/>
      <c r="E39" s="387"/>
      <c r="F39" s="387"/>
      <c r="G39" s="387"/>
      <c r="H39" s="387"/>
      <c r="I39" s="387"/>
      <c r="J39" s="387"/>
      <c r="K39" s="387"/>
      <c r="M39" s="394"/>
      <c r="N39" s="400" t="s">
        <v>86</v>
      </c>
      <c r="O39" s="400"/>
      <c r="P39" s="400"/>
      <c r="Q39" s="400"/>
      <c r="R39" s="400"/>
      <c r="S39" s="400"/>
      <c r="T39" s="400"/>
      <c r="U39" s="401"/>
    </row>
    <row r="40" spans="1:21" ht="18" customHeight="1" x14ac:dyDescent="0.2">
      <c r="A40" s="386" t="s">
        <v>71</v>
      </c>
      <c r="B40" s="386"/>
      <c r="C40" s="386"/>
      <c r="D40" s="386"/>
      <c r="E40" s="386"/>
      <c r="F40" s="386"/>
      <c r="G40" s="386"/>
      <c r="H40" s="386"/>
      <c r="I40" s="386"/>
      <c r="J40" s="386"/>
      <c r="K40" s="386"/>
      <c r="M40" s="394"/>
      <c r="N40" s="386" t="s">
        <v>88</v>
      </c>
      <c r="O40" s="386"/>
      <c r="P40" s="386"/>
      <c r="Q40" s="386"/>
      <c r="R40" s="386"/>
      <c r="S40" s="386"/>
      <c r="T40" s="386"/>
      <c r="U40" s="390"/>
    </row>
    <row r="41" spans="1:21" ht="18" customHeight="1" x14ac:dyDescent="0.2">
      <c r="A41" s="386"/>
      <c r="B41" s="386"/>
      <c r="C41" s="386"/>
      <c r="D41" s="386"/>
      <c r="E41" s="386"/>
      <c r="F41" s="386"/>
      <c r="G41" s="386"/>
      <c r="H41" s="386"/>
      <c r="I41" s="386"/>
      <c r="J41" s="386"/>
      <c r="K41" s="386"/>
      <c r="M41" s="394"/>
      <c r="N41" s="386"/>
      <c r="O41" s="386"/>
      <c r="P41" s="386"/>
      <c r="Q41" s="386"/>
      <c r="R41" s="386"/>
      <c r="S41" s="386"/>
      <c r="T41" s="386"/>
      <c r="U41" s="390"/>
    </row>
    <row r="42" spans="1:21" ht="18" customHeight="1" x14ac:dyDescent="0.2">
      <c r="A42" s="386" t="s">
        <v>72</v>
      </c>
      <c r="B42" s="386"/>
      <c r="C42" s="386"/>
      <c r="D42" s="386"/>
      <c r="E42" s="386"/>
      <c r="F42" s="386"/>
      <c r="G42" s="386"/>
      <c r="H42" s="386"/>
      <c r="I42" s="386"/>
      <c r="J42" s="386"/>
      <c r="K42" s="386"/>
      <c r="M42" s="395"/>
      <c r="N42" s="391"/>
      <c r="O42" s="391"/>
      <c r="P42" s="391"/>
      <c r="Q42" s="391"/>
      <c r="R42" s="391"/>
      <c r="S42" s="391"/>
      <c r="T42" s="391"/>
      <c r="U42" s="392"/>
    </row>
    <row r="43" spans="1:21" ht="18" customHeight="1" x14ac:dyDescent="0.2">
      <c r="A43" s="386"/>
      <c r="B43" s="386"/>
      <c r="C43" s="386"/>
      <c r="D43" s="386"/>
      <c r="E43" s="386"/>
      <c r="F43" s="386"/>
      <c r="G43" s="386"/>
      <c r="H43" s="386"/>
      <c r="I43" s="386"/>
      <c r="J43" s="386"/>
      <c r="K43" s="386"/>
    </row>
    <row r="44" spans="1:21" ht="18" customHeight="1" x14ac:dyDescent="0.2">
      <c r="A44" s="386"/>
      <c r="B44" s="386"/>
      <c r="C44" s="386"/>
      <c r="D44" s="386"/>
      <c r="E44" s="386"/>
      <c r="F44" s="386"/>
      <c r="G44" s="386"/>
      <c r="H44" s="386"/>
      <c r="I44" s="386"/>
      <c r="J44" s="386"/>
      <c r="K44" s="386"/>
    </row>
    <row r="45" spans="1:21" ht="18" customHeight="1" x14ac:dyDescent="0.2">
      <c r="A45" s="386"/>
      <c r="B45" s="386"/>
      <c r="C45" s="386"/>
      <c r="D45" s="386"/>
      <c r="E45" s="386"/>
      <c r="F45" s="386"/>
      <c r="G45" s="386"/>
      <c r="H45" s="386"/>
      <c r="I45" s="386"/>
      <c r="J45" s="386"/>
      <c r="K45" s="386"/>
    </row>
    <row r="46" spans="1:21" ht="18" customHeight="1" x14ac:dyDescent="0.2">
      <c r="A46" s="386" t="s">
        <v>69</v>
      </c>
      <c r="B46" s="386"/>
      <c r="C46" s="386"/>
      <c r="D46" s="386"/>
      <c r="E46" s="386"/>
      <c r="F46" s="386"/>
      <c r="G46" s="386"/>
      <c r="H46" s="386"/>
      <c r="I46" s="386"/>
      <c r="J46" s="386"/>
      <c r="K46" s="386"/>
    </row>
    <row r="47" spans="1:21" ht="18" customHeight="1" x14ac:dyDescent="0.2">
      <c r="A47" s="386"/>
      <c r="B47" s="386"/>
      <c r="C47" s="386"/>
      <c r="D47" s="386"/>
      <c r="E47" s="386"/>
      <c r="F47" s="386"/>
      <c r="G47" s="386"/>
      <c r="H47" s="386"/>
      <c r="I47" s="386"/>
      <c r="J47" s="386"/>
      <c r="K47" s="386"/>
    </row>
    <row r="48" spans="1:21" ht="18" customHeight="1" x14ac:dyDescent="0.2">
      <c r="A48" s="386"/>
      <c r="B48" s="386"/>
      <c r="C48" s="386"/>
      <c r="D48" s="386"/>
      <c r="E48" s="386"/>
      <c r="F48" s="386"/>
      <c r="G48" s="386"/>
      <c r="H48" s="386"/>
      <c r="I48" s="386"/>
      <c r="J48" s="386"/>
      <c r="K48" s="386"/>
    </row>
    <row r="49" spans="1:11" ht="18" customHeight="1" x14ac:dyDescent="0.2">
      <c r="A49" s="386" t="s">
        <v>73</v>
      </c>
      <c r="B49" s="386"/>
      <c r="C49" s="386"/>
      <c r="D49" s="386"/>
      <c r="E49" s="386"/>
      <c r="F49" s="386"/>
      <c r="G49" s="386"/>
      <c r="H49" s="386"/>
      <c r="I49" s="386"/>
      <c r="J49" s="386"/>
      <c r="K49" s="386"/>
    </row>
    <row r="50" spans="1:11" ht="18" customHeight="1" x14ac:dyDescent="0.2">
      <c r="A50" s="386"/>
      <c r="B50" s="386"/>
      <c r="C50" s="386"/>
      <c r="D50" s="386"/>
      <c r="E50" s="386"/>
      <c r="F50" s="386"/>
      <c r="G50" s="386"/>
      <c r="H50" s="386"/>
      <c r="I50" s="386"/>
      <c r="J50" s="386"/>
      <c r="K50" s="386"/>
    </row>
    <row r="51" spans="1:11" ht="18" customHeight="1" x14ac:dyDescent="0.2">
      <c r="A51" s="386"/>
      <c r="B51" s="386"/>
      <c r="C51" s="386"/>
      <c r="D51" s="386"/>
      <c r="E51" s="386"/>
      <c r="F51" s="386"/>
      <c r="G51" s="386"/>
      <c r="H51" s="386"/>
      <c r="I51" s="386"/>
      <c r="J51" s="386"/>
      <c r="K51" s="386"/>
    </row>
    <row r="52" spans="1:11" ht="18" customHeight="1" x14ac:dyDescent="0.2">
      <c r="A52" s="386" t="s">
        <v>74</v>
      </c>
      <c r="B52" s="386"/>
      <c r="C52" s="386"/>
      <c r="D52" s="386"/>
      <c r="E52" s="386"/>
      <c r="F52" s="386"/>
      <c r="G52" s="386"/>
      <c r="H52" s="386"/>
      <c r="I52" s="386"/>
      <c r="J52" s="386"/>
      <c r="K52" s="386"/>
    </row>
    <row r="53" spans="1:11" ht="18" customHeight="1" x14ac:dyDescent="0.2">
      <c r="A53" s="386"/>
      <c r="B53" s="386"/>
      <c r="C53" s="386"/>
      <c r="D53" s="386"/>
      <c r="E53" s="386"/>
      <c r="F53" s="386"/>
      <c r="G53" s="386"/>
      <c r="H53" s="386"/>
      <c r="I53" s="386"/>
      <c r="J53" s="386"/>
      <c r="K53" s="386"/>
    </row>
    <row r="54" spans="1:11" ht="18" customHeight="1" x14ac:dyDescent="0.2">
      <c r="A54" s="386"/>
      <c r="B54" s="386"/>
      <c r="C54" s="386"/>
      <c r="D54" s="386"/>
      <c r="E54" s="386"/>
      <c r="F54" s="386"/>
      <c r="G54" s="386"/>
      <c r="H54" s="386"/>
      <c r="I54" s="386"/>
      <c r="J54" s="386"/>
      <c r="K54" s="386"/>
    </row>
    <row r="55" spans="1:11" ht="18" customHeight="1" x14ac:dyDescent="0.2">
      <c r="A55" s="386" t="s">
        <v>75</v>
      </c>
      <c r="B55" s="386"/>
      <c r="C55" s="386"/>
      <c r="D55" s="386"/>
      <c r="E55" s="386"/>
      <c r="F55" s="386"/>
      <c r="G55" s="386"/>
      <c r="H55" s="386"/>
      <c r="I55" s="386"/>
      <c r="J55" s="386"/>
      <c r="K55" s="386"/>
    </row>
    <row r="56" spans="1:11" ht="12.75" customHeight="1" x14ac:dyDescent="0.2">
      <c r="A56" s="386"/>
      <c r="B56" s="386"/>
      <c r="C56" s="386"/>
      <c r="D56" s="386"/>
      <c r="E56" s="386"/>
      <c r="F56" s="386"/>
      <c r="G56" s="386"/>
      <c r="H56" s="386"/>
      <c r="I56" s="386"/>
      <c r="J56" s="386"/>
      <c r="K56" s="386"/>
    </row>
    <row r="57" spans="1:11" ht="12.75" customHeight="1" x14ac:dyDescent="0.2">
      <c r="A57" s="386"/>
      <c r="B57" s="386"/>
      <c r="C57" s="386"/>
      <c r="D57" s="386"/>
      <c r="E57" s="386"/>
      <c r="F57" s="386"/>
      <c r="G57" s="386"/>
      <c r="H57" s="386"/>
      <c r="I57" s="386"/>
      <c r="J57" s="386"/>
      <c r="K57" s="386"/>
    </row>
  </sheetData>
  <sheetProtection sheet="1" objects="1" scenarios="1" selectLockedCells="1" selectUnlockedCells="1"/>
  <mergeCells count="30">
    <mergeCell ref="A1:U7"/>
    <mergeCell ref="N40:U42"/>
    <mergeCell ref="M31:M42"/>
    <mergeCell ref="A39:K39"/>
    <mergeCell ref="N10:U14"/>
    <mergeCell ref="N17:U21"/>
    <mergeCell ref="N24:U28"/>
    <mergeCell ref="N32:U37"/>
    <mergeCell ref="N23:U23"/>
    <mergeCell ref="M9:M28"/>
    <mergeCell ref="N31:U31"/>
    <mergeCell ref="N39:U39"/>
    <mergeCell ref="N9:U9"/>
    <mergeCell ref="N16:U16"/>
    <mergeCell ref="A30:K30"/>
    <mergeCell ref="A34:K35"/>
    <mergeCell ref="A55:K57"/>
    <mergeCell ref="A36:K38"/>
    <mergeCell ref="A49:K51"/>
    <mergeCell ref="A52:K54"/>
    <mergeCell ref="A46:K48"/>
    <mergeCell ref="A40:K41"/>
    <mergeCell ref="A42:K45"/>
    <mergeCell ref="A8:K13"/>
    <mergeCell ref="A31:K33"/>
    <mergeCell ref="A15:K16"/>
    <mergeCell ref="A17:K19"/>
    <mergeCell ref="A20:K23"/>
    <mergeCell ref="A24:K26"/>
    <mergeCell ref="A27:K28"/>
  </mergeCells>
  <pageMargins left="0.7" right="0.7" top="0.75" bottom="0.75" header="0.3" footer="0.3"/>
  <pageSetup scale="56" orientation="landscape" r:id="rId1"/>
  <headerFooter>
    <oddFoote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pageSetUpPr autoPageBreaks="0" fitToPage="1"/>
  </sheetPr>
  <dimension ref="A1:W82"/>
  <sheetViews>
    <sheetView showGridLines="0" topLeftCell="G43" zoomScale="70" zoomScaleNormal="70" workbookViewId="0">
      <selection activeCell="J63" sqref="J63"/>
    </sheetView>
  </sheetViews>
  <sheetFormatPr defaultColWidth="9.140625" defaultRowHeight="12.75" x14ac:dyDescent="0.2"/>
  <cols>
    <col min="1" max="1" width="56.85546875" style="11" customWidth="1"/>
    <col min="2" max="2" width="19" style="11" customWidth="1"/>
    <col min="3" max="3" width="26.42578125" style="11" customWidth="1"/>
    <col min="4" max="4" width="20.85546875" style="11" customWidth="1"/>
    <col min="5" max="5" width="46.42578125" style="11" customWidth="1"/>
    <col min="6" max="6" width="46.5703125" style="11" customWidth="1"/>
    <col min="7" max="7" width="55.140625" style="11" customWidth="1"/>
    <col min="8" max="8" width="66.28515625" style="11" customWidth="1"/>
    <col min="9" max="9" width="10.5703125" style="11" customWidth="1"/>
    <col min="10" max="10" width="55.85546875" style="11" customWidth="1"/>
    <col min="11" max="11" width="21.7109375" style="11" customWidth="1"/>
    <col min="12" max="12" width="27.85546875" style="11" customWidth="1"/>
    <col min="13" max="13" width="21.28515625" style="11" customWidth="1"/>
    <col min="14" max="14" width="41.5703125" style="11" customWidth="1"/>
    <col min="15" max="15" width="58.140625" style="11" customWidth="1"/>
    <col min="16" max="16" width="39.85546875" style="11" customWidth="1"/>
    <col min="17" max="17" width="80.140625" style="11" customWidth="1"/>
    <col min="18" max="16384" width="9.140625" style="11"/>
  </cols>
  <sheetData>
    <row r="1" spans="1:15" x14ac:dyDescent="0.2">
      <c r="A1" s="427" t="s">
        <v>96</v>
      </c>
      <c r="B1" s="427"/>
      <c r="C1" s="427"/>
      <c r="D1" s="427"/>
      <c r="E1" s="427"/>
      <c r="F1" s="427"/>
      <c r="G1" s="427"/>
      <c r="H1" s="427"/>
      <c r="I1" s="427"/>
      <c r="J1" s="427"/>
      <c r="K1" s="427"/>
      <c r="L1" s="427"/>
      <c r="M1" s="427"/>
      <c r="N1" s="427"/>
      <c r="O1" s="427"/>
    </row>
    <row r="2" spans="1:15" x14ac:dyDescent="0.2">
      <c r="A2" s="427"/>
      <c r="B2" s="427"/>
      <c r="C2" s="427"/>
      <c r="D2" s="427"/>
      <c r="E2" s="427"/>
      <c r="F2" s="427"/>
      <c r="G2" s="427"/>
      <c r="H2" s="427"/>
      <c r="I2" s="427"/>
      <c r="J2" s="427"/>
      <c r="K2" s="427"/>
      <c r="L2" s="427"/>
      <c r="M2" s="427"/>
      <c r="N2" s="427"/>
      <c r="O2" s="427"/>
    </row>
    <row r="3" spans="1:15" x14ac:dyDescent="0.2">
      <c r="A3" s="427"/>
      <c r="B3" s="427"/>
      <c r="C3" s="427"/>
      <c r="D3" s="427"/>
      <c r="E3" s="427"/>
      <c r="F3" s="427"/>
      <c r="G3" s="427"/>
      <c r="H3" s="427"/>
      <c r="I3" s="427"/>
      <c r="J3" s="427"/>
      <c r="K3" s="427"/>
      <c r="L3" s="427"/>
      <c r="M3" s="427"/>
      <c r="N3" s="427"/>
      <c r="O3" s="427"/>
    </row>
    <row r="4" spans="1:15" x14ac:dyDescent="0.2">
      <c r="A4" s="427"/>
      <c r="B4" s="427"/>
      <c r="C4" s="427"/>
      <c r="D4" s="427"/>
      <c r="E4" s="427"/>
      <c r="F4" s="427"/>
      <c r="G4" s="427"/>
      <c r="H4" s="427"/>
      <c r="I4" s="427"/>
      <c r="J4" s="427"/>
      <c r="K4" s="427"/>
      <c r="L4" s="427"/>
      <c r="M4" s="427"/>
      <c r="N4" s="427"/>
      <c r="O4" s="427"/>
    </row>
    <row r="5" spans="1:15" x14ac:dyDescent="0.2">
      <c r="A5" s="427"/>
      <c r="B5" s="427"/>
      <c r="C5" s="427"/>
      <c r="D5" s="427"/>
      <c r="E5" s="427"/>
      <c r="F5" s="427"/>
      <c r="G5" s="427"/>
      <c r="H5" s="427"/>
      <c r="I5" s="427"/>
      <c r="J5" s="427"/>
      <c r="K5" s="427"/>
      <c r="L5" s="427"/>
      <c r="M5" s="427"/>
      <c r="N5" s="427"/>
      <c r="O5" s="427"/>
    </row>
    <row r="6" spans="1:15" x14ac:dyDescent="0.2">
      <c r="A6" s="86"/>
      <c r="B6" s="86"/>
      <c r="C6" s="86"/>
      <c r="D6" s="86"/>
      <c r="E6" s="86"/>
      <c r="F6" s="86"/>
      <c r="G6" s="86"/>
      <c r="H6" s="86"/>
      <c r="I6" s="86"/>
      <c r="J6" s="86"/>
      <c r="K6" s="86"/>
      <c r="L6" s="86"/>
      <c r="M6" s="86"/>
      <c r="N6" s="86"/>
      <c r="O6" s="86"/>
    </row>
    <row r="7" spans="1:15" ht="18" x14ac:dyDescent="0.2">
      <c r="A7" s="429" t="s">
        <v>100</v>
      </c>
      <c r="B7" s="429"/>
      <c r="C7" s="429"/>
      <c r="D7" s="429"/>
      <c r="E7" s="429"/>
      <c r="F7" s="429"/>
      <c r="G7" s="84"/>
      <c r="H7" s="84"/>
      <c r="I7" s="14"/>
      <c r="J7" s="14"/>
      <c r="K7" s="14"/>
      <c r="L7" s="14"/>
      <c r="M7" s="14"/>
      <c r="N7" s="14"/>
      <c r="O7" s="14"/>
    </row>
    <row r="8" spans="1:15" ht="18" x14ac:dyDescent="0.2">
      <c r="A8" s="429"/>
      <c r="B8" s="429"/>
      <c r="C8" s="429"/>
      <c r="D8" s="429"/>
      <c r="E8" s="429"/>
      <c r="F8" s="429"/>
      <c r="G8" s="84"/>
      <c r="H8" s="428" t="s">
        <v>0</v>
      </c>
      <c r="I8" s="428"/>
      <c r="J8" s="428"/>
      <c r="K8" s="365"/>
      <c r="L8" s="365"/>
      <c r="M8" s="365"/>
      <c r="N8" s="365"/>
      <c r="O8" s="365"/>
    </row>
    <row r="9" spans="1:15" ht="18" x14ac:dyDescent="0.2">
      <c r="A9" s="429"/>
      <c r="B9" s="429"/>
      <c r="C9" s="429"/>
      <c r="D9" s="429"/>
      <c r="E9" s="429"/>
      <c r="F9" s="429"/>
      <c r="G9" s="84"/>
      <c r="H9" s="433" t="s">
        <v>91</v>
      </c>
      <c r="I9" s="433"/>
      <c r="J9" s="433"/>
      <c r="K9" s="433"/>
      <c r="L9" s="433"/>
      <c r="M9" s="365"/>
      <c r="N9" s="365"/>
      <c r="O9" s="365"/>
    </row>
    <row r="10" spans="1:15" ht="18" x14ac:dyDescent="0.2">
      <c r="A10" s="429"/>
      <c r="B10" s="429"/>
      <c r="C10" s="429"/>
      <c r="D10" s="429"/>
      <c r="E10" s="429"/>
      <c r="F10" s="429"/>
      <c r="G10" s="84"/>
      <c r="H10" s="433"/>
      <c r="I10" s="433"/>
      <c r="J10" s="433"/>
      <c r="K10" s="433"/>
      <c r="L10" s="433"/>
      <c r="M10" s="1"/>
      <c r="N10" s="1"/>
      <c r="O10" s="5"/>
    </row>
    <row r="11" spans="1:15" ht="18" x14ac:dyDescent="0.25">
      <c r="A11" s="429"/>
      <c r="B11" s="429"/>
      <c r="C11" s="429"/>
      <c r="D11" s="429"/>
      <c r="E11" s="429"/>
      <c r="F11" s="429"/>
      <c r="G11" s="84"/>
      <c r="H11" s="432" t="s">
        <v>92</v>
      </c>
      <c r="I11" s="432"/>
      <c r="J11" s="432"/>
      <c r="K11" s="432"/>
      <c r="L11" s="432"/>
      <c r="M11" s="1"/>
      <c r="N11" s="1"/>
      <c r="O11" s="1"/>
    </row>
    <row r="12" spans="1:15" ht="18" x14ac:dyDescent="0.25">
      <c r="A12" s="429"/>
      <c r="B12" s="429"/>
      <c r="C12" s="429"/>
      <c r="D12" s="429"/>
      <c r="E12" s="429"/>
      <c r="F12" s="429"/>
      <c r="G12" s="84"/>
      <c r="H12" s="87" t="s">
        <v>93</v>
      </c>
      <c r="I12" s="87"/>
      <c r="J12" s="87"/>
      <c r="K12" s="2"/>
      <c r="L12" s="2"/>
      <c r="M12" s="3"/>
      <c r="N12" s="4"/>
      <c r="O12" s="5"/>
    </row>
    <row r="13" spans="1:15" ht="18" x14ac:dyDescent="0.25">
      <c r="A13" s="429"/>
      <c r="B13" s="429"/>
      <c r="C13" s="429"/>
      <c r="D13" s="429"/>
      <c r="E13" s="429"/>
      <c r="F13" s="429"/>
      <c r="G13" s="84"/>
      <c r="H13" s="431" t="s">
        <v>1</v>
      </c>
      <c r="I13" s="431"/>
      <c r="J13" s="431"/>
      <c r="K13" s="431"/>
      <c r="L13" s="431"/>
      <c r="M13" s="2"/>
      <c r="N13" s="2"/>
      <c r="O13" s="2"/>
    </row>
    <row r="14" spans="1:15" ht="18" x14ac:dyDescent="0.25">
      <c r="A14" s="429"/>
      <c r="B14" s="429"/>
      <c r="C14" s="429"/>
      <c r="D14" s="429"/>
      <c r="E14" s="429"/>
      <c r="F14" s="429"/>
      <c r="G14" s="84"/>
      <c r="H14" s="431" t="s">
        <v>89</v>
      </c>
      <c r="I14" s="431"/>
      <c r="J14" s="431"/>
      <c r="K14" s="431"/>
      <c r="L14" s="431"/>
      <c r="M14" s="431"/>
      <c r="N14" s="431"/>
      <c r="O14" s="2"/>
    </row>
    <row r="15" spans="1:15" ht="18" x14ac:dyDescent="0.25">
      <c r="A15" s="429"/>
      <c r="B15" s="429"/>
      <c r="C15" s="429"/>
      <c r="D15" s="429"/>
      <c r="E15" s="429"/>
      <c r="F15" s="429"/>
      <c r="G15" s="84"/>
      <c r="H15" s="431" t="s">
        <v>3</v>
      </c>
      <c r="I15" s="431"/>
      <c r="J15" s="431"/>
      <c r="K15" s="431"/>
      <c r="L15" s="431"/>
      <c r="M15" s="2"/>
      <c r="N15" s="2"/>
      <c r="O15" s="2"/>
    </row>
    <row r="16" spans="1:15" ht="18" x14ac:dyDescent="0.25">
      <c r="A16" s="429"/>
      <c r="B16" s="429"/>
      <c r="C16" s="429"/>
      <c r="D16" s="429"/>
      <c r="E16" s="429"/>
      <c r="F16" s="429"/>
      <c r="G16" s="84"/>
      <c r="H16" s="431" t="s">
        <v>4</v>
      </c>
      <c r="I16" s="431"/>
      <c r="J16" s="431"/>
      <c r="K16" s="431"/>
      <c r="L16" s="431"/>
      <c r="M16" s="431"/>
      <c r="N16" s="2"/>
      <c r="O16" s="2"/>
    </row>
    <row r="17" spans="1:23" ht="18" x14ac:dyDescent="0.2">
      <c r="A17" s="429"/>
      <c r="B17" s="429"/>
      <c r="C17" s="429"/>
      <c r="D17" s="429"/>
      <c r="E17" s="429"/>
      <c r="F17" s="429"/>
      <c r="G17" s="84"/>
      <c r="H17" s="434" t="s">
        <v>5</v>
      </c>
      <c r="I17" s="434"/>
      <c r="J17" s="434"/>
      <c r="K17" s="434"/>
      <c r="L17" s="434"/>
      <c r="M17" s="382"/>
      <c r="N17" s="6"/>
      <c r="O17" s="6"/>
    </row>
    <row r="18" spans="1:23" ht="18" x14ac:dyDescent="0.2">
      <c r="A18" s="294"/>
      <c r="B18" s="294"/>
      <c r="C18" s="294"/>
      <c r="D18" s="294"/>
      <c r="E18" s="294"/>
      <c r="F18" s="294"/>
      <c r="G18" s="294"/>
      <c r="H18" s="435" t="s">
        <v>90</v>
      </c>
      <c r="I18" s="435"/>
      <c r="J18" s="435"/>
      <c r="K18" s="435"/>
      <c r="L18" s="435"/>
      <c r="M18" s="382"/>
      <c r="N18" s="14"/>
      <c r="O18" s="14"/>
    </row>
    <row r="19" spans="1:23" ht="18" x14ac:dyDescent="0.2">
      <c r="A19" s="294"/>
      <c r="B19" s="294"/>
      <c r="C19" s="294"/>
      <c r="D19" s="294"/>
      <c r="E19" s="294"/>
      <c r="F19" s="294"/>
      <c r="G19" s="294"/>
      <c r="H19" s="435"/>
      <c r="I19" s="435"/>
      <c r="J19" s="435"/>
      <c r="K19" s="435"/>
      <c r="L19" s="435"/>
      <c r="M19" s="14"/>
      <c r="N19" s="14"/>
      <c r="O19" s="14"/>
    </row>
    <row r="20" spans="1:23" ht="60" x14ac:dyDescent="0.25">
      <c r="A20" s="361" t="s">
        <v>6</v>
      </c>
      <c r="B20" s="12"/>
      <c r="C20" s="12"/>
      <c r="D20" s="12"/>
      <c r="E20" s="14"/>
      <c r="F20" s="14"/>
      <c r="G20" s="14"/>
      <c r="H20" s="14"/>
      <c r="I20" s="14"/>
      <c r="J20" s="14"/>
      <c r="K20" s="14"/>
      <c r="L20" s="14"/>
      <c r="M20" s="7"/>
      <c r="N20" s="7"/>
      <c r="O20" s="85"/>
      <c r="P20" s="9"/>
      <c r="Q20" s="9"/>
      <c r="R20" s="10"/>
      <c r="S20" s="9"/>
      <c r="T20" s="9"/>
      <c r="U20" s="9"/>
      <c r="V20" s="9"/>
      <c r="W20" s="9"/>
    </row>
    <row r="21" spans="1:23" ht="15.75" x14ac:dyDescent="0.2">
      <c r="A21" s="13"/>
      <c r="B21" s="13"/>
      <c r="C21" s="13"/>
      <c r="M21" s="8"/>
    </row>
    <row r="22" spans="1:23" ht="15.75" x14ac:dyDescent="0.2">
      <c r="A22" s="13"/>
      <c r="B22" s="13"/>
      <c r="C22" s="13"/>
      <c r="M22" s="8"/>
    </row>
    <row r="23" spans="1:23" ht="15.75" x14ac:dyDescent="0.2">
      <c r="A23" s="430" t="s">
        <v>7</v>
      </c>
      <c r="B23" s="430"/>
      <c r="C23" s="430"/>
      <c r="D23" s="430"/>
      <c r="E23" s="430"/>
      <c r="F23" s="430"/>
      <c r="G23" s="410" t="s">
        <v>8</v>
      </c>
      <c r="H23" s="423" t="s">
        <v>9</v>
      </c>
      <c r="I23" s="15" t="s">
        <v>10</v>
      </c>
      <c r="M23" s="8"/>
    </row>
    <row r="24" spans="1:23" ht="15.75" x14ac:dyDescent="0.2">
      <c r="A24" s="430"/>
      <c r="B24" s="430"/>
      <c r="C24" s="430"/>
      <c r="D24" s="430"/>
      <c r="E24" s="430"/>
      <c r="F24" s="430"/>
      <c r="G24" s="410"/>
      <c r="H24" s="423"/>
      <c r="I24" s="15" t="s">
        <v>11</v>
      </c>
      <c r="M24" s="8"/>
    </row>
    <row r="25" spans="1:23" x14ac:dyDescent="0.2">
      <c r="A25" s="430"/>
      <c r="B25" s="430"/>
      <c r="C25" s="430"/>
      <c r="D25" s="430"/>
      <c r="E25" s="430"/>
      <c r="F25" s="430"/>
      <c r="G25" s="415" t="s">
        <v>105</v>
      </c>
      <c r="H25" s="407" t="s">
        <v>106</v>
      </c>
      <c r="I25" s="15" t="s">
        <v>12</v>
      </c>
    </row>
    <row r="26" spans="1:23" x14ac:dyDescent="0.2">
      <c r="A26" s="430"/>
      <c r="B26" s="430"/>
      <c r="C26" s="430"/>
      <c r="D26" s="430"/>
      <c r="E26" s="430"/>
      <c r="F26" s="430"/>
      <c r="G26" s="415"/>
      <c r="H26" s="408"/>
    </row>
    <row r="27" spans="1:23" x14ac:dyDescent="0.2">
      <c r="G27" s="416"/>
      <c r="H27" s="409"/>
      <c r="M27" s="13"/>
      <c r="N27" s="13"/>
      <c r="O27" s="13"/>
      <c r="P27" s="13"/>
      <c r="Q27" s="13"/>
      <c r="R27" s="13"/>
      <c r="S27" s="13"/>
    </row>
    <row r="28" spans="1:23" ht="54" x14ac:dyDescent="0.2">
      <c r="G28" s="383" t="s">
        <v>98</v>
      </c>
      <c r="H28" s="384" t="e">
        <f>H25*0.8</f>
        <v>#VALUE!</v>
      </c>
      <c r="M28" s="13"/>
      <c r="N28" s="13"/>
      <c r="O28" s="13"/>
      <c r="P28" s="13"/>
      <c r="Q28" s="13"/>
      <c r="R28" s="13"/>
      <c r="S28" s="13"/>
    </row>
    <row r="29" spans="1:23" ht="54" x14ac:dyDescent="0.2">
      <c r="G29" s="383" t="s">
        <v>99</v>
      </c>
      <c r="H29" s="384" t="e">
        <f>0.2*H25</f>
        <v>#VALUE!</v>
      </c>
      <c r="M29" s="13"/>
      <c r="N29" s="13"/>
      <c r="O29" s="13"/>
      <c r="P29" s="13"/>
      <c r="Q29" s="13"/>
      <c r="R29" s="13"/>
      <c r="S29" s="13"/>
    </row>
    <row r="30" spans="1:23" x14ac:dyDescent="0.2">
      <c r="A30" s="16"/>
      <c r="B30" s="16"/>
      <c r="C30" s="16"/>
      <c r="D30" s="17"/>
      <c r="E30" s="16"/>
      <c r="F30" s="16"/>
      <c r="G30" s="16"/>
      <c r="H30" s="16"/>
      <c r="I30" s="18"/>
      <c r="J30" s="13"/>
      <c r="K30" s="13"/>
      <c r="L30" s="13"/>
      <c r="M30" s="13"/>
      <c r="N30" s="13"/>
      <c r="O30" s="13"/>
      <c r="P30" s="13"/>
      <c r="Q30" s="13"/>
      <c r="R30" s="9"/>
      <c r="S30" s="9"/>
      <c r="T30" s="9"/>
      <c r="U30" s="9"/>
      <c r="V30" s="9"/>
    </row>
    <row r="31" spans="1:23" ht="23.25" customHeight="1" x14ac:dyDescent="0.2">
      <c r="A31" s="424" t="s">
        <v>16</v>
      </c>
      <c r="B31" s="418"/>
      <c r="C31" s="418"/>
      <c r="D31" s="418"/>
      <c r="E31" s="418"/>
      <c r="F31" s="418"/>
      <c r="G31" s="418"/>
      <c r="H31" s="419"/>
      <c r="I31" s="18"/>
      <c r="J31" s="417" t="s">
        <v>15</v>
      </c>
      <c r="K31" s="418"/>
      <c r="L31" s="418"/>
      <c r="M31" s="418"/>
      <c r="N31" s="418"/>
      <c r="O31" s="418"/>
      <c r="P31" s="418"/>
      <c r="Q31" s="419"/>
      <c r="R31" s="9"/>
      <c r="S31" s="9"/>
      <c r="T31" s="9"/>
    </row>
    <row r="32" spans="1:23" s="67" customFormat="1" ht="16.5" thickBot="1" x14ac:dyDescent="0.3">
      <c r="A32" s="424"/>
      <c r="B32" s="418"/>
      <c r="C32" s="418"/>
      <c r="D32" s="418"/>
      <c r="E32" s="418"/>
      <c r="F32" s="418"/>
      <c r="G32" s="418"/>
      <c r="H32" s="419"/>
      <c r="I32" s="66"/>
      <c r="J32" s="420"/>
      <c r="K32" s="421"/>
      <c r="L32" s="421"/>
      <c r="M32" s="421"/>
      <c r="N32" s="421"/>
      <c r="O32" s="421"/>
      <c r="P32" s="421"/>
      <c r="Q32" s="422"/>
      <c r="R32" s="10"/>
      <c r="S32" s="10"/>
      <c r="T32" s="10"/>
    </row>
    <row r="33" spans="1:20" ht="48" thickBot="1" x14ac:dyDescent="0.25">
      <c r="A33" s="245" t="s">
        <v>17</v>
      </c>
      <c r="B33" s="69" t="s">
        <v>18</v>
      </c>
      <c r="C33" s="69" t="s">
        <v>19</v>
      </c>
      <c r="D33" s="135" t="s">
        <v>20</v>
      </c>
      <c r="E33" s="136" t="s">
        <v>21</v>
      </c>
      <c r="F33" s="137" t="s">
        <v>22</v>
      </c>
      <c r="G33" s="231" t="s">
        <v>23</v>
      </c>
      <c r="H33" s="138" t="s">
        <v>22</v>
      </c>
      <c r="I33" s="18"/>
      <c r="J33" s="149" t="s">
        <v>24</v>
      </c>
      <c r="K33" s="150" t="s">
        <v>18</v>
      </c>
      <c r="L33" s="157" t="s">
        <v>19</v>
      </c>
      <c r="M33" s="79" t="s">
        <v>20</v>
      </c>
      <c r="N33" s="148" t="s">
        <v>21</v>
      </c>
      <c r="O33" s="163" t="s">
        <v>22</v>
      </c>
      <c r="P33" s="164" t="s">
        <v>23</v>
      </c>
      <c r="Q33" s="141" t="s">
        <v>22</v>
      </c>
      <c r="R33" s="9"/>
      <c r="S33" s="9"/>
      <c r="T33" s="9"/>
    </row>
    <row r="34" spans="1:20" ht="16.5" thickBot="1" x14ac:dyDescent="0.3">
      <c r="A34" s="304" t="s">
        <v>25</v>
      </c>
      <c r="B34" s="34"/>
      <c r="C34" s="246"/>
      <c r="D34" s="88">
        <f>Housing[[#This Row],[COST PER ITEM]]*Housing[[#This Row],[QUANTITY]]</f>
        <v>0</v>
      </c>
      <c r="E34" s="356"/>
      <c r="F34" s="357"/>
      <c r="G34" s="317"/>
      <c r="H34" s="319"/>
      <c r="I34" s="18"/>
      <c r="J34" s="373" t="s">
        <v>60</v>
      </c>
      <c r="K34" s="151"/>
      <c r="L34" s="158"/>
      <c r="M34" s="142">
        <f t="shared" ref="M34:M41" si="0">L34*K34</f>
        <v>0</v>
      </c>
      <c r="N34" s="335"/>
      <c r="O34" s="336"/>
      <c r="P34" s="337"/>
      <c r="Q34" s="338"/>
    </row>
    <row r="35" spans="1:20" ht="16.5" thickBot="1" x14ac:dyDescent="0.25">
      <c r="A35" s="305"/>
      <c r="B35" s="35"/>
      <c r="C35" s="36"/>
      <c r="D35" s="89">
        <f>Housing[[#This Row],[COST PER ITEM]]*Housing[[#This Row],[QUANTITY]]</f>
        <v>0</v>
      </c>
      <c r="E35" s="358"/>
      <c r="F35" s="320"/>
      <c r="G35" s="321"/>
      <c r="H35" s="323"/>
      <c r="I35" s="18"/>
      <c r="J35" s="330"/>
      <c r="K35" s="152"/>
      <c r="L35" s="159"/>
      <c r="M35" s="143">
        <f t="shared" si="0"/>
        <v>0</v>
      </c>
      <c r="N35" s="339"/>
      <c r="O35" s="340"/>
      <c r="P35" s="341"/>
      <c r="Q35" s="342"/>
    </row>
    <row r="36" spans="1:20" ht="16.5" thickBot="1" x14ac:dyDescent="0.25">
      <c r="A36" s="306"/>
      <c r="B36" s="37"/>
      <c r="C36" s="38"/>
      <c r="D36" s="90">
        <f>Housing[[#This Row],[COST PER ITEM]]*Housing[[#This Row],[QUANTITY]]</f>
        <v>0</v>
      </c>
      <c r="E36" s="359"/>
      <c r="F36" s="316"/>
      <c r="G36" s="317"/>
      <c r="H36" s="319"/>
      <c r="I36" s="18"/>
      <c r="J36" s="331"/>
      <c r="K36" s="151"/>
      <c r="L36" s="160"/>
      <c r="M36" s="144">
        <f t="shared" si="0"/>
        <v>0</v>
      </c>
      <c r="N36" s="343"/>
      <c r="O36" s="336"/>
      <c r="P36" s="337"/>
      <c r="Q36" s="338"/>
    </row>
    <row r="37" spans="1:20" ht="16.5" thickBot="1" x14ac:dyDescent="0.25">
      <c r="A37" s="307"/>
      <c r="B37" s="39"/>
      <c r="C37" s="36"/>
      <c r="D37" s="89">
        <f>Housing[[#This Row],[COST PER ITEM]]*Housing[[#This Row],[QUANTITY]]</f>
        <v>0</v>
      </c>
      <c r="E37" s="358"/>
      <c r="F37" s="320"/>
      <c r="G37" s="321"/>
      <c r="H37" s="323"/>
      <c r="I37" s="18"/>
      <c r="J37" s="332"/>
      <c r="K37" s="153"/>
      <c r="L37" s="161"/>
      <c r="M37" s="143">
        <f t="shared" si="0"/>
        <v>0</v>
      </c>
      <c r="N37" s="344"/>
      <c r="O37" s="340"/>
      <c r="P37" s="341"/>
      <c r="Q37" s="342"/>
    </row>
    <row r="38" spans="1:20" ht="16.5" thickBot="1" x14ac:dyDescent="0.25">
      <c r="A38" s="306"/>
      <c r="B38" s="40"/>
      <c r="C38" s="38"/>
      <c r="D38" s="90">
        <f>Housing[[#This Row],[COST PER ITEM]]*Housing[[#This Row],[QUANTITY]]</f>
        <v>0</v>
      </c>
      <c r="E38" s="359"/>
      <c r="F38" s="316"/>
      <c r="G38" s="317"/>
      <c r="H38" s="319"/>
      <c r="I38" s="18"/>
      <c r="J38" s="329"/>
      <c r="K38" s="154"/>
      <c r="L38" s="160"/>
      <c r="M38" s="144">
        <f t="shared" si="0"/>
        <v>0</v>
      </c>
      <c r="N38" s="343"/>
      <c r="O38" s="336"/>
      <c r="P38" s="337"/>
      <c r="Q38" s="338"/>
    </row>
    <row r="39" spans="1:20" ht="16.5" thickBot="1" x14ac:dyDescent="0.25">
      <c r="A39" s="308"/>
      <c r="B39" s="41"/>
      <c r="C39" s="42"/>
      <c r="D39" s="91">
        <f>Housing[[#This Row],[COST PER ITEM]]*Housing[[#This Row],[QUANTITY]]</f>
        <v>0</v>
      </c>
      <c r="E39" s="358"/>
      <c r="F39" s="320"/>
      <c r="G39" s="321"/>
      <c r="H39" s="323"/>
      <c r="I39" s="18"/>
      <c r="J39" s="332"/>
      <c r="K39" s="155"/>
      <c r="L39" s="159"/>
      <c r="M39" s="145">
        <f t="shared" si="0"/>
        <v>0</v>
      </c>
      <c r="N39" s="345"/>
      <c r="O39" s="340"/>
      <c r="P39" s="341"/>
      <c r="Q39" s="342"/>
    </row>
    <row r="40" spans="1:20" ht="16.5" thickBot="1" x14ac:dyDescent="0.25">
      <c r="A40" s="306"/>
      <c r="B40" s="40"/>
      <c r="C40" s="38"/>
      <c r="D40" s="90">
        <f>Housing[[#This Row],[COST PER ITEM]]*Housing[[#This Row],[QUANTITY]]</f>
        <v>0</v>
      </c>
      <c r="E40" s="359"/>
      <c r="F40" s="316"/>
      <c r="G40" s="317"/>
      <c r="H40" s="319"/>
      <c r="I40" s="18"/>
      <c r="J40" s="333"/>
      <c r="K40" s="156"/>
      <c r="L40" s="162"/>
      <c r="M40" s="146">
        <f t="shared" si="0"/>
        <v>0</v>
      </c>
      <c r="N40" s="346"/>
      <c r="O40" s="336"/>
      <c r="P40" s="337"/>
      <c r="Q40" s="338"/>
    </row>
    <row r="41" spans="1:20" ht="15.75" x14ac:dyDescent="0.2">
      <c r="A41" s="308"/>
      <c r="B41" s="41"/>
      <c r="C41" s="42"/>
      <c r="D41" s="91">
        <f>Housing[[#This Row],[COST PER ITEM]]*Housing[[#This Row],[QUANTITY]]</f>
        <v>0</v>
      </c>
      <c r="E41" s="358"/>
      <c r="F41" s="320"/>
      <c r="G41" s="321"/>
      <c r="H41" s="323"/>
      <c r="I41" s="18"/>
      <c r="J41" s="334"/>
      <c r="K41" s="186"/>
      <c r="L41" s="187"/>
      <c r="M41" s="147">
        <f t="shared" si="0"/>
        <v>0</v>
      </c>
      <c r="N41" s="347"/>
      <c r="O41" s="340"/>
      <c r="P41" s="341"/>
      <c r="Q41" s="342"/>
    </row>
    <row r="42" spans="1:20" ht="15.75" x14ac:dyDescent="0.2">
      <c r="A42" s="306"/>
      <c r="B42" s="40"/>
      <c r="C42" s="38"/>
      <c r="D42" s="90">
        <f>Housing[[#This Row],[COST PER ITEM]]*Housing[[#This Row],[QUANTITY]]</f>
        <v>0</v>
      </c>
      <c r="E42" s="359"/>
      <c r="F42" s="316"/>
      <c r="G42" s="317"/>
      <c r="H42" s="319"/>
      <c r="I42" s="18"/>
      <c r="J42" s="188" t="s">
        <v>26</v>
      </c>
      <c r="K42" s="189"/>
      <c r="L42" s="190"/>
      <c r="M42" s="191">
        <f>SUM(M34:M41)</f>
        <v>0</v>
      </c>
      <c r="N42" s="192"/>
      <c r="O42" s="193"/>
      <c r="P42" s="193"/>
      <c r="Q42" s="194"/>
    </row>
    <row r="43" spans="1:20" ht="48" thickBot="1" x14ac:dyDescent="0.25">
      <c r="A43" s="308"/>
      <c r="B43" s="41"/>
      <c r="C43" s="42"/>
      <c r="D43" s="91">
        <f>Housing[[#This Row],[COST PER ITEM]]*Housing[[#This Row],[QUANTITY]]</f>
        <v>0</v>
      </c>
      <c r="E43" s="358"/>
      <c r="F43" s="320"/>
      <c r="G43" s="321"/>
      <c r="H43" s="323"/>
      <c r="I43" s="18"/>
      <c r="J43" s="165" t="s">
        <v>27</v>
      </c>
      <c r="K43" s="166" t="s">
        <v>28</v>
      </c>
      <c r="L43" s="167" t="s">
        <v>29</v>
      </c>
      <c r="M43" s="169" t="s">
        <v>20</v>
      </c>
      <c r="N43" s="173" t="s">
        <v>21</v>
      </c>
      <c r="O43" s="174" t="s">
        <v>22</v>
      </c>
      <c r="P43" s="175" t="s">
        <v>23</v>
      </c>
      <c r="Q43" s="176" t="s">
        <v>22</v>
      </c>
    </row>
    <row r="44" spans="1:20" ht="32.25" thickBot="1" x14ac:dyDescent="0.25">
      <c r="A44" s="309"/>
      <c r="B44" s="37"/>
      <c r="C44" s="43"/>
      <c r="D44" s="92">
        <f>Housing[[#This Row],[COST PER ITEM]]*Housing[[#This Row],[QUANTITY]]</f>
        <v>0</v>
      </c>
      <c r="E44" s="359"/>
      <c r="F44" s="316"/>
      <c r="G44" s="317"/>
      <c r="H44" s="319"/>
      <c r="I44" s="18"/>
      <c r="J44" s="374" t="s">
        <v>61</v>
      </c>
      <c r="K44" s="155"/>
      <c r="L44" s="168"/>
      <c r="M44" s="170">
        <f t="shared" ref="M44:M49" si="1">L44*K44</f>
        <v>0</v>
      </c>
      <c r="N44" s="348"/>
      <c r="O44" s="349"/>
      <c r="P44" s="350"/>
      <c r="Q44" s="342"/>
    </row>
    <row r="45" spans="1:20" ht="16.5" thickBot="1" x14ac:dyDescent="0.25">
      <c r="A45" s="307"/>
      <c r="B45" s="35"/>
      <c r="C45" s="42"/>
      <c r="D45" s="89">
        <f>Housing[[#This Row],[COST PER ITEM]]*Housing[[#This Row],[QUANTITY]]</f>
        <v>0</v>
      </c>
      <c r="E45" s="358"/>
      <c r="F45" s="320"/>
      <c r="G45" s="321"/>
      <c r="H45" s="323"/>
      <c r="I45" s="18"/>
      <c r="J45" s="331"/>
      <c r="K45" s="151"/>
      <c r="L45" s="160"/>
      <c r="M45" s="171">
        <f t="shared" si="1"/>
        <v>0</v>
      </c>
      <c r="N45" s="351"/>
      <c r="O45" s="352"/>
      <c r="P45" s="353"/>
      <c r="Q45" s="338"/>
    </row>
    <row r="46" spans="1:20" ht="16.5" thickBot="1" x14ac:dyDescent="0.25">
      <c r="A46" s="309"/>
      <c r="B46" s="37"/>
      <c r="C46" s="38"/>
      <c r="D46" s="92">
        <f>Housing[[#This Row],[COST PER ITEM]]*Housing[[#This Row],[QUANTITY]]</f>
        <v>0</v>
      </c>
      <c r="E46" s="359"/>
      <c r="F46" s="316"/>
      <c r="G46" s="317"/>
      <c r="H46" s="319"/>
      <c r="I46" s="18"/>
      <c r="J46" s="332"/>
      <c r="K46" s="153"/>
      <c r="L46" s="161"/>
      <c r="M46" s="172">
        <f t="shared" si="1"/>
        <v>0</v>
      </c>
      <c r="N46" s="354"/>
      <c r="O46" s="349"/>
      <c r="P46" s="350"/>
      <c r="Q46" s="342"/>
    </row>
    <row r="47" spans="1:20" ht="16.5" thickBot="1" x14ac:dyDescent="0.25">
      <c r="A47" s="307"/>
      <c r="B47" s="35"/>
      <c r="C47" s="42"/>
      <c r="D47" s="89">
        <f>Housing[[#This Row],[COST PER ITEM]]*Housing[[#This Row],[QUANTITY]]</f>
        <v>0</v>
      </c>
      <c r="E47" s="358"/>
      <c r="F47" s="320"/>
      <c r="G47" s="321"/>
      <c r="H47" s="323"/>
      <c r="I47" s="18"/>
      <c r="J47" s="329"/>
      <c r="K47" s="154"/>
      <c r="L47" s="160"/>
      <c r="M47" s="171">
        <f t="shared" si="1"/>
        <v>0</v>
      </c>
      <c r="N47" s="351"/>
      <c r="O47" s="352"/>
      <c r="P47" s="353"/>
      <c r="Q47" s="338"/>
    </row>
    <row r="48" spans="1:20" ht="16.5" thickBot="1" x14ac:dyDescent="0.25">
      <c r="A48" s="310"/>
      <c r="B48" s="130"/>
      <c r="C48" s="131"/>
      <c r="D48" s="132">
        <f>Housing[[#This Row],[COST PER ITEM]]*Housing[[#This Row],[QUANTITY]]</f>
        <v>0</v>
      </c>
      <c r="E48" s="359"/>
      <c r="F48" s="316"/>
      <c r="G48" s="317"/>
      <c r="H48" s="360"/>
      <c r="I48" s="18"/>
      <c r="J48" s="332"/>
      <c r="K48" s="155"/>
      <c r="L48" s="168"/>
      <c r="M48" s="170">
        <f t="shared" si="1"/>
        <v>0</v>
      </c>
      <c r="N48" s="348"/>
      <c r="O48" s="349"/>
      <c r="P48" s="350"/>
      <c r="Q48" s="342"/>
    </row>
    <row r="49" spans="1:17" ht="22.5" x14ac:dyDescent="0.2">
      <c r="A49" s="247" t="s">
        <v>30</v>
      </c>
      <c r="B49" s="139"/>
      <c r="C49" s="140"/>
      <c r="D49" s="290">
        <f>SUM(Housing[TOTAL COST])</f>
        <v>0</v>
      </c>
      <c r="E49" s="133"/>
      <c r="F49" s="134"/>
      <c r="G49" s="134"/>
      <c r="H49" s="236"/>
      <c r="I49" s="18"/>
      <c r="J49" s="333"/>
      <c r="K49" s="177"/>
      <c r="L49" s="162"/>
      <c r="M49" s="178">
        <f t="shared" si="1"/>
        <v>0</v>
      </c>
      <c r="N49" s="355"/>
      <c r="O49" s="352"/>
      <c r="P49" s="353"/>
      <c r="Q49" s="338"/>
    </row>
    <row r="50" spans="1:17" ht="16.5" thickBot="1" x14ac:dyDescent="0.25">
      <c r="A50" s="248"/>
      <c r="B50" s="117"/>
      <c r="C50" s="118"/>
      <c r="D50" s="93"/>
      <c r="E50" s="93"/>
      <c r="F50" s="94"/>
      <c r="G50" s="94"/>
      <c r="H50" s="70"/>
      <c r="I50" s="18"/>
      <c r="J50" s="179" t="s">
        <v>31</v>
      </c>
      <c r="K50" s="180">
        <f>SUM(K44:K49)</f>
        <v>0</v>
      </c>
      <c r="L50" s="181"/>
      <c r="M50" s="182">
        <f>SUM(M44:M49)</f>
        <v>0</v>
      </c>
      <c r="N50" s="183"/>
      <c r="O50" s="184"/>
      <c r="P50" s="184"/>
      <c r="Q50" s="185"/>
    </row>
    <row r="51" spans="1:17" s="67" customFormat="1" ht="22.5" x14ac:dyDescent="0.25">
      <c r="A51" s="249"/>
      <c r="B51" s="115"/>
      <c r="C51" s="115"/>
      <c r="D51" s="115"/>
      <c r="E51" s="115"/>
      <c r="F51" s="115"/>
      <c r="G51" s="115"/>
      <c r="H51" s="65"/>
      <c r="I51" s="66"/>
      <c r="J51" s="238" t="s">
        <v>32</v>
      </c>
      <c r="K51" s="239"/>
      <c r="L51" s="240"/>
      <c r="M51" s="241">
        <f>SUM(M42+M50)</f>
        <v>0</v>
      </c>
      <c r="N51" s="242"/>
      <c r="O51" s="243"/>
      <c r="P51" s="243"/>
      <c r="Q51" s="237"/>
    </row>
    <row r="52" spans="1:17" ht="15.75" x14ac:dyDescent="0.2">
      <c r="A52" s="249"/>
      <c r="B52" s="115"/>
      <c r="C52" s="115"/>
      <c r="D52" s="115"/>
      <c r="E52" s="115"/>
      <c r="F52" s="115"/>
      <c r="G52" s="115"/>
      <c r="H52" s="65"/>
      <c r="I52" s="18"/>
      <c r="J52" s="116"/>
      <c r="K52" s="117"/>
      <c r="L52" s="118"/>
      <c r="M52" s="119"/>
      <c r="N52" s="82"/>
      <c r="O52" s="82"/>
      <c r="P52" s="82"/>
      <c r="Q52" s="83"/>
    </row>
    <row r="53" spans="1:17" ht="22.5" x14ac:dyDescent="0.25">
      <c r="A53" s="414" t="s">
        <v>33</v>
      </c>
      <c r="B53" s="412"/>
      <c r="C53" s="412"/>
      <c r="D53" s="412"/>
      <c r="E53" s="412"/>
      <c r="F53" s="412"/>
      <c r="G53" s="412"/>
      <c r="H53" s="413"/>
      <c r="I53" s="18"/>
      <c r="J53" s="68"/>
      <c r="K53" s="68"/>
      <c r="L53" s="68"/>
      <c r="M53" s="68"/>
      <c r="N53" s="68"/>
      <c r="O53" s="68"/>
      <c r="P53" s="68"/>
      <c r="Q53" s="68"/>
    </row>
    <row r="54" spans="1:17" ht="32.25" thickBot="1" x14ac:dyDescent="0.25">
      <c r="A54" s="250" t="s">
        <v>17</v>
      </c>
      <c r="B54" s="102" t="s">
        <v>18</v>
      </c>
      <c r="C54" s="102" t="s">
        <v>19</v>
      </c>
      <c r="D54" s="103" t="s">
        <v>20</v>
      </c>
      <c r="E54" s="104" t="s">
        <v>21</v>
      </c>
      <c r="F54" s="106" t="s">
        <v>22</v>
      </c>
      <c r="G54" s="232" t="s">
        <v>23</v>
      </c>
      <c r="H54" s="105" t="s">
        <v>34</v>
      </c>
      <c r="I54" s="18"/>
      <c r="J54" s="411" t="s">
        <v>35</v>
      </c>
      <c r="K54" s="412"/>
      <c r="L54" s="412"/>
      <c r="M54" s="412"/>
      <c r="N54" s="412"/>
      <c r="O54" s="412"/>
      <c r="P54" s="412"/>
      <c r="Q54" s="413"/>
    </row>
    <row r="55" spans="1:17" ht="48" thickBot="1" x14ac:dyDescent="0.25">
      <c r="A55" s="328" t="s">
        <v>36</v>
      </c>
      <c r="B55" s="53"/>
      <c r="C55" s="101"/>
      <c r="D55" s="57">
        <f>Transportation[[#This Row],[COST PER ITEM]]*Transportation[[#This Row],[QUANTITY]]</f>
        <v>0</v>
      </c>
      <c r="E55" s="263"/>
      <c r="F55" s="264"/>
      <c r="G55" s="265"/>
      <c r="H55" s="266"/>
      <c r="I55" s="18"/>
      <c r="J55" s="196" t="s">
        <v>37</v>
      </c>
      <c r="K55" s="197" t="s">
        <v>38</v>
      </c>
      <c r="L55" s="200" t="s">
        <v>39</v>
      </c>
      <c r="M55" s="203" t="s">
        <v>20</v>
      </c>
      <c r="N55" s="206" t="s">
        <v>21</v>
      </c>
      <c r="O55" s="207" t="s">
        <v>22</v>
      </c>
      <c r="P55" s="208" t="s">
        <v>23</v>
      </c>
      <c r="Q55" s="195" t="s">
        <v>22</v>
      </c>
    </row>
    <row r="56" spans="1:17" ht="16.5" thickBot="1" x14ac:dyDescent="0.25">
      <c r="A56" s="311"/>
      <c r="B56" s="44"/>
      <c r="C56" s="45"/>
      <c r="D56" s="46">
        <f>Transportation[[#This Row],[COST PER ITEM]]*Transportation[[#This Row],[QUANTITY]]</f>
        <v>0</v>
      </c>
      <c r="E56" s="267"/>
      <c r="F56" s="268"/>
      <c r="G56" s="269"/>
      <c r="H56" s="270"/>
      <c r="I56" s="18"/>
      <c r="J56" s="272"/>
      <c r="K56" s="198"/>
      <c r="L56" s="201">
        <v>0.14000000000000001</v>
      </c>
      <c r="M56" s="204">
        <f>L56*K56</f>
        <v>0</v>
      </c>
      <c r="N56" s="275"/>
      <c r="O56" s="276"/>
      <c r="P56" s="277"/>
      <c r="Q56" s="261"/>
    </row>
    <row r="57" spans="1:17" ht="16.5" thickBot="1" x14ac:dyDescent="0.25">
      <c r="A57" s="312"/>
      <c r="B57" s="47"/>
      <c r="C57" s="48"/>
      <c r="D57" s="49">
        <f>Transportation[[#This Row],[COST PER ITEM]]*Transportation[[#This Row],[QUANTITY]]</f>
        <v>0</v>
      </c>
      <c r="E57" s="263"/>
      <c r="F57" s="264"/>
      <c r="G57" s="265"/>
      <c r="H57" s="266"/>
      <c r="I57" s="18"/>
      <c r="J57" s="273"/>
      <c r="K57" s="199"/>
      <c r="L57" s="202">
        <v>0.14000000000000001</v>
      </c>
      <c r="M57" s="205">
        <f t="shared" ref="M57:M59" si="2">L57*K57</f>
        <v>0</v>
      </c>
      <c r="N57" s="278"/>
      <c r="O57" s="279"/>
      <c r="P57" s="280"/>
      <c r="Q57" s="262"/>
    </row>
    <row r="58" spans="1:17" ht="16.5" thickBot="1" x14ac:dyDescent="0.25">
      <c r="A58" s="311"/>
      <c r="B58" s="44"/>
      <c r="C58" s="45"/>
      <c r="D58" s="46">
        <f>Transportation[[#This Row],[COST PER ITEM]]*Transportation[[#This Row],[QUANTITY]]</f>
        <v>0</v>
      </c>
      <c r="E58" s="267"/>
      <c r="F58" s="268"/>
      <c r="G58" s="269"/>
      <c r="H58" s="270"/>
      <c r="I58" s="18"/>
      <c r="J58" s="272"/>
      <c r="K58" s="198"/>
      <c r="L58" s="201">
        <v>0.14000000000000001</v>
      </c>
      <c r="M58" s="204">
        <f t="shared" si="2"/>
        <v>0</v>
      </c>
      <c r="N58" s="275"/>
      <c r="O58" s="276"/>
      <c r="P58" s="277"/>
      <c r="Q58" s="261"/>
    </row>
    <row r="59" spans="1:17" s="67" customFormat="1" ht="16.5" thickBot="1" x14ac:dyDescent="0.3">
      <c r="A59" s="312"/>
      <c r="B59" s="47"/>
      <c r="C59" s="48"/>
      <c r="D59" s="49">
        <f>Transportation[[#This Row],[COST PER ITEM]]*Transportation[[#This Row],[QUANTITY]]</f>
        <v>0</v>
      </c>
      <c r="E59" s="263"/>
      <c r="F59" s="264"/>
      <c r="G59" s="271"/>
      <c r="H59" s="266"/>
      <c r="I59" s="66"/>
      <c r="J59" s="274"/>
      <c r="K59" s="209"/>
      <c r="L59" s="210">
        <v>0.14000000000000001</v>
      </c>
      <c r="M59" s="211">
        <f t="shared" si="2"/>
        <v>0</v>
      </c>
      <c r="N59" s="278"/>
      <c r="O59" s="279"/>
      <c r="P59" s="280"/>
      <c r="Q59" s="262"/>
    </row>
    <row r="60" spans="1:17" ht="16.5" thickBot="1" x14ac:dyDescent="0.25">
      <c r="A60" s="311"/>
      <c r="B60" s="44"/>
      <c r="C60" s="45"/>
      <c r="D60" s="46">
        <f>Transportation[[#This Row],[COST PER ITEM]]*Transportation[[#This Row],[QUANTITY]]</f>
        <v>0</v>
      </c>
      <c r="E60" s="267"/>
      <c r="F60" s="268"/>
      <c r="G60" s="269"/>
      <c r="H60" s="270"/>
      <c r="I60" s="18"/>
      <c r="J60" s="218" t="s">
        <v>26</v>
      </c>
      <c r="K60" s="217">
        <f>SUM(K56:K59)</f>
        <v>0</v>
      </c>
      <c r="L60" s="212"/>
      <c r="M60" s="213">
        <f>SUM(M56:M59)</f>
        <v>0</v>
      </c>
      <c r="N60" s="214"/>
      <c r="O60" s="215"/>
      <c r="P60" s="215"/>
      <c r="Q60" s="216"/>
    </row>
    <row r="61" spans="1:17" ht="48" thickBot="1" x14ac:dyDescent="0.25">
      <c r="A61" s="313"/>
      <c r="B61" s="50"/>
      <c r="C61" s="51"/>
      <c r="D61" s="52">
        <f>Transportation[[#This Row],[COST PER ITEM]]*Transportation[[#This Row],[QUANTITY]]</f>
        <v>0</v>
      </c>
      <c r="E61" s="263"/>
      <c r="F61" s="264"/>
      <c r="G61" s="265"/>
      <c r="H61" s="266"/>
      <c r="I61" s="18"/>
      <c r="J61" s="80" t="s">
        <v>40</v>
      </c>
      <c r="K61" s="81" t="s">
        <v>18</v>
      </c>
      <c r="L61" s="81" t="s">
        <v>19</v>
      </c>
      <c r="M61" s="219" t="s">
        <v>20</v>
      </c>
      <c r="N61" s="222" t="s">
        <v>21</v>
      </c>
      <c r="O61" s="223" t="s">
        <v>22</v>
      </c>
      <c r="P61" s="224" t="s">
        <v>23</v>
      </c>
      <c r="Q61" s="195" t="s">
        <v>22</v>
      </c>
    </row>
    <row r="62" spans="1:17" ht="23.25" thickBot="1" x14ac:dyDescent="0.25">
      <c r="A62" s="251" t="s">
        <v>41</v>
      </c>
      <c r="B62" s="71"/>
      <c r="C62" s="72"/>
      <c r="D62" s="291">
        <f>SUM(Transportation[TOTAL COST])</f>
        <v>0</v>
      </c>
      <c r="E62" s="95"/>
      <c r="F62" s="95"/>
      <c r="G62" s="95"/>
      <c r="H62" s="95"/>
      <c r="I62" s="18"/>
      <c r="J62" s="281"/>
      <c r="K62" s="60"/>
      <c r="L62" s="61"/>
      <c r="M62" s="220">
        <f>L62*K62</f>
        <v>0</v>
      </c>
      <c r="N62" s="284"/>
      <c r="O62" s="285"/>
      <c r="P62" s="286"/>
      <c r="Q62" s="261"/>
    </row>
    <row r="63" spans="1:17" ht="16.5" thickBot="1" x14ac:dyDescent="0.25">
      <c r="A63" s="252"/>
      <c r="B63" s="112"/>
      <c r="C63" s="113"/>
      <c r="D63" s="113"/>
      <c r="E63" s="114"/>
      <c r="F63" s="114"/>
      <c r="G63" s="114"/>
      <c r="H63" s="114"/>
      <c r="I63" s="18"/>
      <c r="J63" s="282"/>
      <c r="K63" s="55"/>
      <c r="L63" s="62"/>
      <c r="M63" s="221">
        <f t="shared" ref="M63:M65" si="3">L63*K63</f>
        <v>0</v>
      </c>
      <c r="N63" s="287"/>
      <c r="O63" s="288"/>
      <c r="P63" s="289"/>
      <c r="Q63" s="262"/>
    </row>
    <row r="64" spans="1:17" ht="16.5" thickBot="1" x14ac:dyDescent="0.25">
      <c r="A64" s="249"/>
      <c r="B64" s="115"/>
      <c r="C64" s="115"/>
      <c r="D64" s="115"/>
      <c r="E64" s="115"/>
      <c r="F64" s="115"/>
      <c r="G64" s="115"/>
      <c r="H64" s="115"/>
      <c r="I64" s="18"/>
      <c r="J64" s="281"/>
      <c r="K64" s="60"/>
      <c r="L64" s="61"/>
      <c r="M64" s="220">
        <f t="shared" si="3"/>
        <v>0</v>
      </c>
      <c r="N64" s="284"/>
      <c r="O64" s="285"/>
      <c r="P64" s="286"/>
      <c r="Q64" s="261"/>
    </row>
    <row r="65" spans="1:17" ht="15.75" x14ac:dyDescent="0.2">
      <c r="A65" s="249"/>
      <c r="B65" s="115"/>
      <c r="C65" s="115"/>
      <c r="D65" s="115"/>
      <c r="E65" s="115"/>
      <c r="F65" s="115"/>
      <c r="G65" s="115"/>
      <c r="H65" s="65"/>
      <c r="J65" s="283"/>
      <c r="K65" s="63"/>
      <c r="L65" s="64"/>
      <c r="M65" s="225">
        <f t="shared" si="3"/>
        <v>0</v>
      </c>
      <c r="N65" s="287"/>
      <c r="O65" s="288"/>
      <c r="P65" s="289"/>
      <c r="Q65" s="262"/>
    </row>
    <row r="66" spans="1:17" ht="22.5" x14ac:dyDescent="0.2">
      <c r="A66" s="414" t="s">
        <v>42</v>
      </c>
      <c r="B66" s="412"/>
      <c r="C66" s="412"/>
      <c r="D66" s="412"/>
      <c r="E66" s="412"/>
      <c r="F66" s="412"/>
      <c r="G66" s="412"/>
      <c r="H66" s="413"/>
      <c r="I66" s="18"/>
      <c r="J66" s="218" t="s">
        <v>31</v>
      </c>
      <c r="K66" s="226">
        <f>SUM(K62:K65)</f>
        <v>0</v>
      </c>
      <c r="L66" s="227"/>
      <c r="M66" s="228">
        <f>SUM(M62:M65)</f>
        <v>0</v>
      </c>
      <c r="N66" s="215"/>
      <c r="O66" s="215"/>
      <c r="P66" s="215"/>
      <c r="Q66" s="216"/>
    </row>
    <row r="67" spans="1:17" ht="32.25" thickBot="1" x14ac:dyDescent="0.25">
      <c r="A67" s="253" t="s">
        <v>17</v>
      </c>
      <c r="B67" s="73" t="s">
        <v>43</v>
      </c>
      <c r="C67" s="74" t="s">
        <v>19</v>
      </c>
      <c r="D67" s="96" t="s">
        <v>20</v>
      </c>
      <c r="E67" s="234" t="s">
        <v>21</v>
      </c>
      <c r="F67" s="100" t="s">
        <v>22</v>
      </c>
      <c r="G67" s="233" t="s">
        <v>23</v>
      </c>
      <c r="H67" s="75" t="s">
        <v>22</v>
      </c>
      <c r="I67" s="18"/>
      <c r="J67" s="238" t="s">
        <v>44</v>
      </c>
      <c r="K67" s="239"/>
      <c r="L67" s="240"/>
      <c r="M67" s="241">
        <f>SUM(M66+M60)</f>
        <v>0</v>
      </c>
      <c r="N67" s="242"/>
      <c r="O67" s="243"/>
      <c r="P67" s="243"/>
      <c r="Q67" s="237"/>
    </row>
    <row r="68" spans="1:17" ht="32.25" thickBot="1" x14ac:dyDescent="0.25">
      <c r="A68" s="314" t="s">
        <v>45</v>
      </c>
      <c r="B68" s="53"/>
      <c r="C68" s="54"/>
      <c r="D68" s="97">
        <f>Insurance[[#This Row],[COST PER ITEM]]*Insurance[[#This Row],[QUANTITY ]]</f>
        <v>0</v>
      </c>
      <c r="E68" s="316"/>
      <c r="F68" s="317"/>
      <c r="G68" s="318"/>
      <c r="H68" s="319"/>
      <c r="J68" s="116"/>
      <c r="K68" s="117"/>
      <c r="L68" s="118"/>
      <c r="M68" s="119"/>
      <c r="N68" s="82"/>
      <c r="O68" s="82"/>
      <c r="P68" s="82"/>
      <c r="Q68" s="83"/>
    </row>
    <row r="69" spans="1:17" ht="32.25" thickBot="1" x14ac:dyDescent="0.25">
      <c r="A69" s="315" t="s">
        <v>46</v>
      </c>
      <c r="B69" s="55"/>
      <c r="C69" s="56"/>
      <c r="D69" s="98">
        <f>Insurance[[#This Row],[COST PER ITEM]]*Insurance[[#This Row],[QUANTITY ]]</f>
        <v>0</v>
      </c>
      <c r="E69" s="320"/>
      <c r="F69" s="321"/>
      <c r="G69" s="322"/>
      <c r="H69" s="323"/>
      <c r="J69" s="120"/>
      <c r="K69" s="121"/>
      <c r="L69" s="122"/>
      <c r="M69" s="123"/>
      <c r="N69" s="122"/>
      <c r="O69" s="122"/>
      <c r="P69" s="122"/>
      <c r="Q69" s="129"/>
    </row>
    <row r="70" spans="1:17" ht="23.25" thickBot="1" x14ac:dyDescent="0.25">
      <c r="A70" s="302"/>
      <c r="B70" s="299"/>
      <c r="C70" s="101"/>
      <c r="D70" s="300">
        <f>Insurance[[#This Row],[COST PER ITEM]]*Insurance[[#This Row],[QUANTITY ]]</f>
        <v>0</v>
      </c>
      <c r="E70" s="316"/>
      <c r="F70" s="317"/>
      <c r="G70" s="318"/>
      <c r="H70" s="319"/>
      <c r="J70" s="229" t="s">
        <v>47</v>
      </c>
      <c r="K70" s="31"/>
      <c r="L70" s="32"/>
      <c r="M70" s="230">
        <f>SUM(M67+M51)</f>
        <v>0</v>
      </c>
      <c r="N70" s="32"/>
      <c r="O70" s="32"/>
      <c r="P70" s="32"/>
      <c r="Q70" s="33"/>
    </row>
    <row r="71" spans="1:17" ht="16.5" thickBot="1" x14ac:dyDescent="0.25">
      <c r="A71" s="303"/>
      <c r="B71" s="297"/>
      <c r="C71" s="301"/>
      <c r="D71" s="298">
        <f>Insurance[[#This Row],[COST PER ITEM]]*Insurance[[#This Row],[QUANTITY ]]</f>
        <v>0</v>
      </c>
      <c r="E71" s="320"/>
      <c r="F71" s="321"/>
      <c r="G71" s="322"/>
      <c r="H71" s="323"/>
    </row>
    <row r="72" spans="1:17" ht="16.5" thickBot="1" x14ac:dyDescent="0.25">
      <c r="A72" s="302"/>
      <c r="B72" s="299"/>
      <c r="C72" s="101"/>
      <c r="D72" s="300">
        <f>Insurance[[#This Row],[COST PER ITEM]]*Insurance[[#This Row],[QUANTITY ]]</f>
        <v>0</v>
      </c>
      <c r="E72" s="316"/>
      <c r="F72" s="317"/>
      <c r="G72" s="318"/>
      <c r="H72" s="319"/>
    </row>
    <row r="73" spans="1:17" ht="16.5" thickBot="1" x14ac:dyDescent="0.25">
      <c r="A73" s="296"/>
      <c r="B73" s="58"/>
      <c r="C73" s="59"/>
      <c r="D73" s="99">
        <f>Insurance[[#This Row],[COST PER ITEM]]*Insurance[[#This Row],[QUANTITY ]]</f>
        <v>0</v>
      </c>
      <c r="E73" s="324"/>
      <c r="F73" s="325"/>
      <c r="G73" s="326"/>
      <c r="H73" s="327"/>
      <c r="J73" s="425" t="s">
        <v>97</v>
      </c>
      <c r="K73" s="425"/>
      <c r="L73" s="403">
        <f>SUM(M70+D77)</f>
        <v>0</v>
      </c>
      <c r="M73" s="403"/>
    </row>
    <row r="74" spans="1:17" ht="22.5" x14ac:dyDescent="0.2">
      <c r="A74" s="254" t="s">
        <v>48</v>
      </c>
      <c r="B74" s="76"/>
      <c r="C74" s="77"/>
      <c r="D74" s="292">
        <f>SUM(Insurance[TOTAL COST])</f>
        <v>0</v>
      </c>
      <c r="E74" s="94"/>
      <c r="F74" s="94"/>
      <c r="G74" s="94"/>
      <c r="H74" s="235"/>
      <c r="J74" s="425"/>
      <c r="K74" s="425"/>
      <c r="L74" s="403"/>
      <c r="M74" s="403"/>
    </row>
    <row r="75" spans="1:17" ht="15.75" x14ac:dyDescent="0.2">
      <c r="A75" s="252"/>
      <c r="B75" s="117"/>
      <c r="C75" s="118"/>
      <c r="D75" s="113"/>
      <c r="E75" s="94"/>
      <c r="F75" s="94"/>
      <c r="G75" s="94"/>
      <c r="H75" s="78"/>
      <c r="J75" s="426"/>
      <c r="K75" s="426"/>
      <c r="L75" s="404"/>
      <c r="M75" s="404"/>
    </row>
    <row r="76" spans="1:17" ht="15.75" customHeight="1" x14ac:dyDescent="0.25">
      <c r="A76" s="255"/>
      <c r="B76" s="124"/>
      <c r="C76" s="125"/>
      <c r="D76" s="126"/>
      <c r="E76" s="127"/>
      <c r="F76" s="127"/>
      <c r="G76" s="127"/>
      <c r="H76" s="128"/>
    </row>
    <row r="77" spans="1:17" ht="22.5" x14ac:dyDescent="0.3">
      <c r="A77" s="405" t="s">
        <v>50</v>
      </c>
      <c r="B77" s="406"/>
      <c r="C77" s="28"/>
      <c r="D77" s="293">
        <f>SUM(D49+D62+D74)</f>
        <v>0</v>
      </c>
      <c r="E77" s="29"/>
      <c r="F77" s="29"/>
      <c r="G77" s="29"/>
      <c r="H77" s="30"/>
    </row>
    <row r="78" spans="1:17" ht="15.75" x14ac:dyDescent="0.2">
      <c r="E78" s="24"/>
      <c r="F78" s="24"/>
      <c r="G78" s="24"/>
      <c r="H78" s="24"/>
    </row>
    <row r="79" spans="1:17" x14ac:dyDescent="0.2">
      <c r="A79" s="25"/>
      <c r="B79" s="26"/>
      <c r="C79" s="26"/>
      <c r="D79" s="26"/>
      <c r="E79" s="26"/>
      <c r="F79" s="26"/>
      <c r="G79" s="26"/>
      <c r="H79" s="26"/>
    </row>
    <row r="80" spans="1:17" x14ac:dyDescent="0.2">
      <c r="A80" s="25"/>
      <c r="B80" s="26"/>
      <c r="C80" s="26"/>
      <c r="D80" s="26"/>
      <c r="E80" s="26"/>
      <c r="F80" s="26"/>
      <c r="G80" s="26"/>
      <c r="H80" s="26"/>
    </row>
    <row r="81" spans="1:8" x14ac:dyDescent="0.2">
      <c r="A81" s="25"/>
      <c r="B81" s="26"/>
      <c r="C81" s="26"/>
      <c r="D81" s="26"/>
      <c r="E81" s="26"/>
      <c r="F81" s="26"/>
      <c r="G81" s="26"/>
      <c r="H81" s="26"/>
    </row>
    <row r="82" spans="1:8" x14ac:dyDescent="0.2">
      <c r="A82" s="27"/>
      <c r="B82" s="26"/>
      <c r="C82" s="26"/>
      <c r="D82" s="26"/>
      <c r="E82" s="26"/>
      <c r="F82" s="26"/>
      <c r="G82" s="26"/>
      <c r="H82" s="26"/>
    </row>
  </sheetData>
  <sheetProtection sheet="1" objects="1" scenarios="1" formatCells="0" formatColumns="0" formatRows="0" insertRows="0"/>
  <mergeCells count="24">
    <mergeCell ref="A1:O5"/>
    <mergeCell ref="H8:J8"/>
    <mergeCell ref="A7:F17"/>
    <mergeCell ref="A53:H53"/>
    <mergeCell ref="A23:F26"/>
    <mergeCell ref="H16:M16"/>
    <mergeCell ref="H15:L15"/>
    <mergeCell ref="H13:L13"/>
    <mergeCell ref="H11:L11"/>
    <mergeCell ref="H9:L10"/>
    <mergeCell ref="H14:N14"/>
    <mergeCell ref="H17:L17"/>
    <mergeCell ref="H18:L19"/>
    <mergeCell ref="L73:M75"/>
    <mergeCell ref="A77:B77"/>
    <mergeCell ref="H25:H27"/>
    <mergeCell ref="G23:G24"/>
    <mergeCell ref="J54:Q54"/>
    <mergeCell ref="A66:H66"/>
    <mergeCell ref="G25:G27"/>
    <mergeCell ref="J31:Q32"/>
    <mergeCell ref="H23:H24"/>
    <mergeCell ref="A31:H32"/>
    <mergeCell ref="J73:K75"/>
  </mergeCells>
  <phoneticPr fontId="1" type="noConversion"/>
  <conditionalFormatting sqref="A76:A77 D79:H82 E76:H77">
    <cfRule type="iconSet" priority="26">
      <iconSet iconSet="3Signs">
        <cfvo type="percent" val="0"/>
        <cfvo type="num" val="-20"/>
        <cfvo type="num" val="0"/>
      </iconSet>
    </cfRule>
  </conditionalFormatting>
  <conditionalFormatting sqref="D76:D77">
    <cfRule type="expression" dxfId="36" priority="27">
      <formula>$D$77&lt;($L$73*0.8)</formula>
    </cfRule>
    <cfRule type="expression" dxfId="35" priority="28">
      <formula>$D$77&gt;=($L$73*0.8)</formula>
    </cfRule>
  </conditionalFormatting>
  <conditionalFormatting sqref="M69:M70">
    <cfRule type="expression" dxfId="34" priority="29">
      <formula xml:space="preserve"> $M$70 &lt;=(0.2*$L$73)</formula>
    </cfRule>
    <cfRule type="expression" dxfId="33" priority="30">
      <formula>$M$70&gt;(0.2*$L$73)</formula>
    </cfRule>
  </conditionalFormatting>
  <dataValidations count="19">
    <dataValidation allowBlank="1" showInputMessage="1" showErrorMessage="1" prompt="Please be specific" sqref="A33" xr:uid="{E5D54C9A-6394-4F7B-B012-08F85CD72ACE}"/>
    <dataValidation allowBlank="1" showInputMessage="1" showErrorMessage="1" prompt="Personnel time for volunteer coordination and/or training. Time for other DEQ Citizen Monitoring Grant tasks may be included._x000a__x000a_Staff time falls under admin costs and cannot exceed 20% of your total request. " sqref="J43" xr:uid="{E0010CBE-8AC3-4B08-8CB4-B9D0992C05A5}"/>
    <dataValidation allowBlank="1" showInputMessage="1" showErrorMessage="1" prompt="Please select your grant type from the dropdown list. " sqref="G23:G24" xr:uid="{8F85190F-CBBF-4640-99DA-10EFC83824FB}"/>
    <dataValidation allowBlank="1" showInputMessage="1" showErrorMessage="1" prompt="If seeking funds to cover mileage reimbursement for volunteer sample collection and sample transport, the IRS rate of $0.14 per mile for charitable organizations must be used. " sqref="J55" xr:uid="{477510D6-E7C2-4D53-880F-D1DD3F5A12FA}"/>
    <dataValidation allowBlank="1" showInputMessage="1" showErrorMessage="1" prompt="Services or supplies provided by an entity external to the applicant organization. Monitoring services, contracted lab analyses, lab supplies, training, etc. provided at cost to the applicant. " sqref="A66:H66" xr:uid="{8E0351B3-CBF1-46CD-9AE4-86AF5DC2968E}"/>
    <dataValidation allowBlank="1" showInputMessage="1" showErrorMessage="1" prompt="Laboratory costs are most often those incurred by an applicant with an internal laboratory. These costs would be associated with laboratory analyses. If a contracted lab, do not duplicate costs between category 2 &amp; 3. " sqref="A53:H53" xr:uid="{9DC33A8C-A313-46D1-B963-8A5F654898B9}"/>
    <dataValidation allowBlank="1" showInputMessage="1" showErrorMessage="1" prompt="Add your organization name" sqref="A23" xr:uid="{00000000-0002-0000-0000-000001000000}"/>
    <dataValidation allowBlank="1" showInputMessage="1" showErrorMessage="1" prompt="Please click the appropriate box. If funds will be given to another applicant organization, please list that organization and itemize. _x000a__x000a_Any organization affiliations and budget appropriations must be specifically called out in the application." sqref="E54" xr:uid="{C0C7D54D-EDF7-4B39-AD16-A4D4E2371B95}"/>
    <dataValidation allowBlank="1" showInputMessage="1" showErrorMessage="1" prompt="Please click the appropriate box. If funds will be received by another applicant organization, please list that organization and itemize. _x000a__x000a_Any organization affiliations and budget appropriations must be specifically called out in the application." sqref="P33:Q33" xr:uid="{68EF0FD4-E2BF-4EA7-A787-0E7B4478A9D1}"/>
    <dataValidation allowBlank="1" showInputMessage="1" showErrorMessage="1" prompt="Travel costs cannot exceed 20% of your total budget. Costs associated with lodging are not eligible._x000a__x000a_Please be as specific as possible. " sqref="J54:Q54" xr:uid="{07304154-79AE-4FDB-9FCB-0B17E3AD5B2A}"/>
    <dataValidation allowBlank="1" showInputMessage="1" showErrorMessage="1" prompt="Please choose either Mini, Regular, or Coordination" sqref="H23:H24" xr:uid="{DCFF7F08-7B9A-4D79-BB53-7598D3D7D2CD}"/>
    <dataValidation allowBlank="1" showInputMessage="1" showErrorMessage="1" prompt="If funds will be given to another applicant organization, please list that organization and itemize. _x000a__x000a_Any organization affiliations and budget appropriations must be specifically called out in the application." sqref="E33:F33 F54 E67:F67 N33:O33 N43:O43 N55:O55 N61:O61" xr:uid="{7BD30358-5D54-4582-93D7-433348E89ECB}"/>
    <dataValidation allowBlank="1" showInputMessage="1" showErrorMessage="1" prompt="If funds will be received by another applicant organization, please list that organization and itemize. _x000a__x000a_Any organization affiliations and budget appropriations must be specifically called out in the application." sqref="G33:H33 G67:H67 G54:H54 P43:Q43 P55:Q55 P61:Q61" xr:uid="{ACD4DB72-38D9-4C60-A9D2-800F91CC45DB}"/>
    <dataValidation allowBlank="1" showInputMessage="1" showErrorMessage="1" prompt="Facilities and admin fees (not including rent), staff time for tasks pertinent to project activities, personnel time for contracted services. Costs for educational materials, etc. Must not exceed 20% of the total grant request. " sqref="J31:Q32" xr:uid="{C767DD5D-7C1E-4485-911C-E154BC3F918B}"/>
    <dataValidation allowBlank="1" showInputMessage="1" showErrorMessage="1" prompt="This cell is for planning purposes only. Entering the estimated request amount here will allow the auto calculations throughout the budget to indicate agreement with the budget requirements. The official request amount will be taken from the auto sum in " sqref="H25:H27" xr:uid="{7DA80AD7-075C-4679-A4F7-E5E2EA1413B0}"/>
    <dataValidation allowBlank="1" showInputMessage="1" showErrorMessage="1" prompt="For planning purposes only. Entering estimated request amount here will allow the auto calculations throughout the budget to indicate agreement with the budget requirements. Official request amount will be taken from the auto sum in M74." sqref="G25:G27" xr:uid="{280A49B5-D75B-4009-A338-CB6014801942}"/>
    <dataValidation allowBlank="1" showInputMessage="1" showErrorMessage="1" prompt="(e.g. field test kits, probes, nets, sample containers and manuals and other supplies as appropriate). Sampling/training supplies used for project by applicant's volunteers or sub-orgs. Doesn't include laboratory costs for analyses, supplies, or equipment" sqref="A31" xr:uid="{08917870-2FA0-47FE-89EA-E76FB91CD965}"/>
    <dataValidation allowBlank="1" showInputMessage="1" showErrorMessage="1" prompt="For planning purposes. This calculates the 80% minimum required for categories 1-3 based on the estimated request amount entered above." sqref="G28:H28" xr:uid="{7040AAFC-5167-4969-80A0-418254C1EF0A}"/>
    <dataValidation allowBlank="1" showInputMessage="1" showErrorMessage="1" prompt="For planning purposes. This calculates the 20% maximum that costs from categories 4-5 cannot exceed based on the estimated request amount entered above." sqref="G29:H29" xr:uid="{7CCCCFCA-25E3-417F-8A08-ABA269FCA1BE}"/>
  </dataValidations>
  <printOptions horizontalCentered="1"/>
  <pageMargins left="0.5" right="0.5" top="0.5" bottom="0.5" header="0.5" footer="0.5"/>
  <pageSetup scale="18" orientation="landscape" r:id="rId1"/>
  <headerFooter alignWithMargins="0">
    <oddFooter>&amp;A</oddFooter>
  </headerFooter>
  <drawing r:id="rId2"/>
  <tableParts count="4">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9A11C-3F5F-42D6-A9AA-9EE0E75AC55B}">
  <sheetPr codeName="Sheet2">
    <tabColor rgb="FFFF8989"/>
    <pageSetUpPr autoPageBreaks="0" fitToPage="1"/>
  </sheetPr>
  <dimension ref="A1:W81"/>
  <sheetViews>
    <sheetView showGridLines="0" topLeftCell="A11" zoomScale="70" zoomScaleNormal="70" workbookViewId="0">
      <selection activeCell="H23" sqref="H23:H28"/>
    </sheetView>
  </sheetViews>
  <sheetFormatPr defaultColWidth="9.140625" defaultRowHeight="12.75" x14ac:dyDescent="0.2"/>
  <cols>
    <col min="1" max="1" width="56.85546875" style="11" customWidth="1"/>
    <col min="2" max="2" width="19" style="11" customWidth="1"/>
    <col min="3" max="3" width="26.42578125" style="11" customWidth="1"/>
    <col min="4" max="4" width="20.85546875" style="11" customWidth="1"/>
    <col min="5" max="5" width="46.42578125" style="11" customWidth="1"/>
    <col min="6" max="6" width="46.5703125" style="11" customWidth="1"/>
    <col min="7" max="7" width="55.140625" style="11" customWidth="1"/>
    <col min="8" max="8" width="66.28515625" style="11" customWidth="1"/>
    <col min="9" max="9" width="10.5703125" style="11" customWidth="1"/>
    <col min="10" max="10" width="55.85546875" style="11" customWidth="1"/>
    <col min="11" max="11" width="21.7109375" style="11" customWidth="1"/>
    <col min="12" max="12" width="27.85546875" style="11" customWidth="1"/>
    <col min="13" max="13" width="21.28515625" style="11" customWidth="1"/>
    <col min="14" max="14" width="41.5703125" style="11" customWidth="1"/>
    <col min="15" max="15" width="58.140625" style="11" customWidth="1"/>
    <col min="16" max="16" width="39.85546875" style="11" customWidth="1"/>
    <col min="17" max="17" width="80.140625" style="11" customWidth="1"/>
    <col min="18" max="16384" width="9.140625" style="11"/>
  </cols>
  <sheetData>
    <row r="1" spans="1:15" x14ac:dyDescent="0.2">
      <c r="A1" s="427" t="s">
        <v>101</v>
      </c>
      <c r="B1" s="427"/>
      <c r="C1" s="427"/>
      <c r="D1" s="427"/>
      <c r="E1" s="427"/>
      <c r="F1" s="427"/>
      <c r="G1" s="427"/>
      <c r="H1" s="427"/>
      <c r="I1" s="427"/>
      <c r="J1" s="427"/>
      <c r="K1" s="427"/>
      <c r="L1" s="427"/>
      <c r="M1" s="427"/>
      <c r="N1" s="427"/>
      <c r="O1" s="427"/>
    </row>
    <row r="2" spans="1:15" x14ac:dyDescent="0.2">
      <c r="A2" s="427"/>
      <c r="B2" s="427"/>
      <c r="C2" s="427"/>
      <c r="D2" s="427"/>
      <c r="E2" s="427"/>
      <c r="F2" s="427"/>
      <c r="G2" s="427"/>
      <c r="H2" s="427"/>
      <c r="I2" s="427"/>
      <c r="J2" s="427"/>
      <c r="K2" s="427"/>
      <c r="L2" s="427"/>
      <c r="M2" s="427"/>
      <c r="N2" s="427"/>
      <c r="O2" s="427"/>
    </row>
    <row r="3" spans="1:15" x14ac:dyDescent="0.2">
      <c r="A3" s="427"/>
      <c r="B3" s="427"/>
      <c r="C3" s="427"/>
      <c r="D3" s="427"/>
      <c r="E3" s="427"/>
      <c r="F3" s="427"/>
      <c r="G3" s="427"/>
      <c r="H3" s="427"/>
      <c r="I3" s="427"/>
      <c r="J3" s="427"/>
      <c r="K3" s="427"/>
      <c r="L3" s="427"/>
      <c r="M3" s="427"/>
      <c r="N3" s="427"/>
      <c r="O3" s="427"/>
    </row>
    <row r="4" spans="1:15" x14ac:dyDescent="0.2">
      <c r="A4" s="427"/>
      <c r="B4" s="427"/>
      <c r="C4" s="427"/>
      <c r="D4" s="427"/>
      <c r="E4" s="427"/>
      <c r="F4" s="427"/>
      <c r="G4" s="427"/>
      <c r="H4" s="427"/>
      <c r="I4" s="427"/>
      <c r="J4" s="427"/>
      <c r="K4" s="427"/>
      <c r="L4" s="427"/>
      <c r="M4" s="427"/>
      <c r="N4" s="427"/>
      <c r="O4" s="427"/>
    </row>
    <row r="5" spans="1:15" x14ac:dyDescent="0.2">
      <c r="A5" s="427"/>
      <c r="B5" s="427"/>
      <c r="C5" s="427"/>
      <c r="D5" s="427"/>
      <c r="E5" s="427"/>
      <c r="F5" s="427"/>
      <c r="G5" s="427"/>
      <c r="H5" s="427"/>
      <c r="I5" s="427"/>
      <c r="J5" s="427"/>
      <c r="K5" s="427"/>
      <c r="L5" s="427"/>
      <c r="M5" s="427"/>
      <c r="N5" s="427"/>
      <c r="O5" s="427"/>
    </row>
    <row r="6" spans="1:15" x14ac:dyDescent="0.2">
      <c r="A6" s="86"/>
      <c r="B6" s="86"/>
      <c r="C6" s="86"/>
      <c r="D6" s="86"/>
      <c r="E6" s="86"/>
      <c r="F6" s="86"/>
      <c r="G6" s="86"/>
      <c r="H6" s="86"/>
      <c r="I6" s="86"/>
      <c r="J6" s="86"/>
      <c r="K6" s="86"/>
      <c r="L6" s="86"/>
      <c r="M6" s="86"/>
      <c r="N6" s="86"/>
      <c r="O6" s="86"/>
    </row>
    <row r="7" spans="1:15" ht="18" customHeight="1" x14ac:dyDescent="0.2">
      <c r="A7" s="440" t="s">
        <v>63</v>
      </c>
      <c r="B7" s="440"/>
      <c r="C7" s="440"/>
      <c r="D7" s="440"/>
      <c r="E7" s="440"/>
      <c r="F7" s="84"/>
      <c r="G7" s="84"/>
      <c r="H7" s="84"/>
      <c r="I7" s="14"/>
      <c r="J7" s="14"/>
      <c r="K7" s="14"/>
      <c r="L7" s="14"/>
      <c r="M7" s="14"/>
      <c r="N7" s="14"/>
      <c r="O7" s="14"/>
    </row>
    <row r="8" spans="1:15" ht="18" x14ac:dyDescent="0.2">
      <c r="A8" s="440"/>
      <c r="B8" s="440"/>
      <c r="C8" s="440"/>
      <c r="D8" s="440"/>
      <c r="E8" s="440"/>
      <c r="F8" s="84"/>
      <c r="G8" s="84"/>
      <c r="H8" s="428" t="s">
        <v>0</v>
      </c>
      <c r="I8" s="428"/>
      <c r="J8" s="428"/>
      <c r="K8" s="365"/>
      <c r="L8" s="365"/>
      <c r="M8" s="365"/>
      <c r="N8" s="365"/>
      <c r="O8" s="365"/>
    </row>
    <row r="9" spans="1:15" ht="18" x14ac:dyDescent="0.2">
      <c r="A9" s="440"/>
      <c r="B9" s="440"/>
      <c r="C9" s="440"/>
      <c r="D9" s="440"/>
      <c r="E9" s="440"/>
      <c r="F9" s="84"/>
      <c r="G9" s="84"/>
      <c r="H9" s="448" t="s">
        <v>91</v>
      </c>
      <c r="I9" s="448"/>
      <c r="J9" s="448"/>
      <c r="K9" s="448"/>
      <c r="L9" s="448"/>
      <c r="M9" s="365"/>
      <c r="N9" s="365"/>
      <c r="O9" s="365"/>
    </row>
    <row r="10" spans="1:15" ht="18" x14ac:dyDescent="0.2">
      <c r="A10" s="440"/>
      <c r="B10" s="440"/>
      <c r="C10" s="440"/>
      <c r="D10" s="440"/>
      <c r="E10" s="440"/>
      <c r="F10" s="84"/>
      <c r="G10" s="84"/>
      <c r="H10" s="448"/>
      <c r="I10" s="448"/>
      <c r="J10" s="448"/>
      <c r="K10" s="448"/>
      <c r="L10" s="448"/>
      <c r="M10" s="1"/>
      <c r="N10" s="1"/>
      <c r="O10" s="5"/>
    </row>
    <row r="11" spans="1:15" ht="18" x14ac:dyDescent="0.2">
      <c r="A11" s="440"/>
      <c r="B11" s="440"/>
      <c r="C11" s="440"/>
      <c r="D11" s="440"/>
      <c r="E11" s="440"/>
      <c r="F11" s="84"/>
      <c r="G11" s="84"/>
      <c r="H11" s="449" t="s">
        <v>92</v>
      </c>
      <c r="I11" s="449"/>
      <c r="J11" s="449"/>
      <c r="K11" s="449"/>
      <c r="L11" s="449"/>
      <c r="M11" s="1"/>
      <c r="N11" s="1"/>
      <c r="O11" s="1"/>
    </row>
    <row r="12" spans="1:15" ht="36" x14ac:dyDescent="0.2">
      <c r="A12" s="370" t="s">
        <v>51</v>
      </c>
      <c r="B12" s="84" t="s">
        <v>52</v>
      </c>
      <c r="C12" s="371">
        <v>5000</v>
      </c>
      <c r="D12" s="84"/>
      <c r="E12" s="84" t="s">
        <v>53</v>
      </c>
      <c r="F12" s="372">
        <v>4300</v>
      </c>
      <c r="G12" s="84"/>
      <c r="H12" s="367" t="s">
        <v>93</v>
      </c>
      <c r="I12" s="367"/>
      <c r="J12" s="367"/>
      <c r="K12" s="366"/>
      <c r="L12" s="366"/>
      <c r="M12" s="3"/>
      <c r="N12" s="4"/>
      <c r="O12" s="5"/>
    </row>
    <row r="13" spans="1:15" ht="18" x14ac:dyDescent="0.25">
      <c r="A13" s="84"/>
      <c r="B13" s="84"/>
      <c r="C13" s="84"/>
      <c r="D13" s="84"/>
      <c r="E13" s="84"/>
      <c r="F13" s="84"/>
      <c r="G13" s="84"/>
      <c r="H13" s="442" t="s">
        <v>1</v>
      </c>
      <c r="I13" s="442"/>
      <c r="J13" s="442"/>
      <c r="K13" s="442"/>
      <c r="L13" s="442"/>
      <c r="M13" s="366"/>
      <c r="N13" s="366"/>
      <c r="O13" s="2"/>
    </row>
    <row r="14" spans="1:15" ht="52.5" customHeight="1" x14ac:dyDescent="0.25">
      <c r="A14" s="84"/>
      <c r="B14" s="84" t="s">
        <v>54</v>
      </c>
      <c r="C14" s="363" t="s">
        <v>62</v>
      </c>
      <c r="D14" s="84"/>
      <c r="E14" s="84" t="s">
        <v>55</v>
      </c>
      <c r="F14" s="362">
        <v>3870</v>
      </c>
      <c r="G14" s="84"/>
      <c r="H14" s="441" t="s">
        <v>2</v>
      </c>
      <c r="I14" s="441"/>
      <c r="J14" s="441"/>
      <c r="K14" s="441"/>
      <c r="L14" s="441"/>
      <c r="M14" s="441"/>
      <c r="N14" s="441"/>
      <c r="O14" s="2"/>
    </row>
    <row r="15" spans="1:15" ht="19.5" customHeight="1" x14ac:dyDescent="0.25">
      <c r="A15" s="84"/>
      <c r="B15" s="84"/>
      <c r="C15" s="84"/>
      <c r="D15" s="84"/>
      <c r="E15" s="84"/>
      <c r="F15" s="84"/>
      <c r="G15" s="84"/>
      <c r="H15" s="442" t="s">
        <v>3</v>
      </c>
      <c r="I15" s="442"/>
      <c r="J15" s="442"/>
      <c r="K15" s="442"/>
      <c r="L15" s="442"/>
      <c r="M15" s="366"/>
      <c r="N15" s="366"/>
      <c r="O15" s="2"/>
    </row>
    <row r="16" spans="1:15" ht="54.75" customHeight="1" x14ac:dyDescent="0.25">
      <c r="A16" s="84"/>
      <c r="B16" s="84" t="s">
        <v>56</v>
      </c>
      <c r="C16" s="364" t="s">
        <v>57</v>
      </c>
      <c r="D16" s="84"/>
      <c r="E16" s="84" t="s">
        <v>58</v>
      </c>
      <c r="F16" s="362">
        <v>430</v>
      </c>
      <c r="G16" s="84"/>
      <c r="H16" s="442" t="s">
        <v>4</v>
      </c>
      <c r="I16" s="442"/>
      <c r="J16" s="442"/>
      <c r="K16" s="442"/>
      <c r="L16" s="442"/>
      <c r="M16" s="442"/>
      <c r="N16" s="366"/>
      <c r="O16" s="2"/>
    </row>
    <row r="17" spans="1:23" ht="17.25" customHeight="1" x14ac:dyDescent="0.2">
      <c r="A17" s="84"/>
      <c r="B17" s="84"/>
      <c r="C17" s="84"/>
      <c r="D17" s="84"/>
      <c r="E17" s="84"/>
      <c r="F17" s="84"/>
      <c r="G17" s="84"/>
      <c r="H17" s="442" t="s">
        <v>5</v>
      </c>
      <c r="I17" s="442"/>
      <c r="J17" s="442"/>
      <c r="K17" s="442"/>
      <c r="L17" s="442"/>
      <c r="M17" s="442"/>
      <c r="N17" s="368"/>
      <c r="O17" s="6"/>
    </row>
    <row r="18" spans="1:23" ht="72" hidden="1" customHeight="1" x14ac:dyDescent="0.2">
      <c r="A18" s="429"/>
      <c r="B18" s="429"/>
      <c r="C18" s="294"/>
      <c r="D18" s="294"/>
      <c r="E18" s="294"/>
      <c r="F18" s="294"/>
      <c r="G18" s="294"/>
      <c r="H18" s="442"/>
      <c r="I18" s="442"/>
      <c r="J18" s="442"/>
      <c r="K18" s="442"/>
      <c r="L18" s="442"/>
      <c r="M18" s="442"/>
      <c r="N18" s="369"/>
      <c r="O18" s="14"/>
    </row>
    <row r="19" spans="1:23" ht="18" x14ac:dyDescent="0.2">
      <c r="A19" s="429"/>
      <c r="B19" s="429"/>
      <c r="C19" s="294"/>
      <c r="D19" s="294"/>
      <c r="E19" s="294"/>
      <c r="F19" s="294"/>
      <c r="G19" s="294"/>
      <c r="H19" s="435" t="s">
        <v>90</v>
      </c>
      <c r="I19" s="435"/>
      <c r="J19" s="435"/>
      <c r="K19" s="435"/>
      <c r="L19" s="435"/>
      <c r="M19" s="14"/>
      <c r="N19" s="14"/>
      <c r="O19" s="14"/>
    </row>
    <row r="20" spans="1:23" ht="42.75" customHeight="1" x14ac:dyDescent="0.25">
      <c r="A20" s="429" t="s">
        <v>59</v>
      </c>
      <c r="B20" s="429"/>
      <c r="C20" s="429"/>
      <c r="D20" s="12"/>
      <c r="E20" s="14"/>
      <c r="F20" s="14"/>
      <c r="G20" s="14"/>
      <c r="H20" s="435"/>
      <c r="I20" s="435"/>
      <c r="J20" s="435"/>
      <c r="K20" s="435"/>
      <c r="L20" s="435"/>
      <c r="M20" s="7"/>
      <c r="N20" s="7"/>
      <c r="O20" s="85"/>
      <c r="P20" s="9"/>
      <c r="Q20" s="9"/>
      <c r="R20" s="10"/>
      <c r="S20" s="9"/>
      <c r="T20" s="9"/>
      <c r="U20" s="9"/>
      <c r="V20" s="9"/>
      <c r="W20" s="9"/>
    </row>
    <row r="21" spans="1:23" ht="15.75" x14ac:dyDescent="0.2">
      <c r="A21" s="13"/>
      <c r="B21" s="13"/>
      <c r="C21" s="13"/>
      <c r="M21" s="8"/>
    </row>
    <row r="22" spans="1:23" ht="15.75" x14ac:dyDescent="0.2">
      <c r="A22" s="13"/>
      <c r="B22" s="13"/>
      <c r="C22" s="13"/>
      <c r="M22" s="8"/>
    </row>
    <row r="23" spans="1:23" ht="15.75" customHeight="1" x14ac:dyDescent="0.2">
      <c r="A23" s="430" t="s">
        <v>7</v>
      </c>
      <c r="B23" s="430"/>
      <c r="C23" s="430"/>
      <c r="D23" s="430"/>
      <c r="E23" s="430"/>
      <c r="F23" s="430"/>
      <c r="G23" s="436" t="s">
        <v>102</v>
      </c>
      <c r="H23" s="438" t="s">
        <v>103</v>
      </c>
      <c r="K23" s="8"/>
    </row>
    <row r="24" spans="1:23" ht="15.75" customHeight="1" x14ac:dyDescent="0.2">
      <c r="A24" s="430"/>
      <c r="B24" s="430"/>
      <c r="C24" s="430"/>
      <c r="D24" s="430"/>
      <c r="E24" s="430"/>
      <c r="F24" s="430"/>
      <c r="G24" s="436"/>
      <c r="H24" s="438"/>
      <c r="K24" s="8"/>
    </row>
    <row r="25" spans="1:23" ht="12.75" customHeight="1" x14ac:dyDescent="0.2">
      <c r="A25" s="430"/>
      <c r="B25" s="430"/>
      <c r="C25" s="430"/>
      <c r="D25" s="430"/>
      <c r="E25" s="430"/>
      <c r="F25" s="430"/>
      <c r="G25" s="436"/>
      <c r="H25" s="438"/>
      <c r="I25" s="15" t="s">
        <v>12</v>
      </c>
    </row>
    <row r="26" spans="1:23" ht="12.75" customHeight="1" x14ac:dyDescent="0.2">
      <c r="A26" s="430"/>
      <c r="B26" s="430"/>
      <c r="C26" s="430"/>
      <c r="D26" s="430"/>
      <c r="E26" s="430"/>
      <c r="F26" s="430"/>
      <c r="G26" s="436"/>
      <c r="H26" s="438"/>
    </row>
    <row r="27" spans="1:23" ht="12.75" customHeight="1" x14ac:dyDescent="0.2">
      <c r="G27" s="436"/>
      <c r="H27" s="438"/>
      <c r="M27" s="13"/>
      <c r="N27" s="13"/>
      <c r="O27" s="13"/>
      <c r="P27" s="13"/>
      <c r="Q27" s="13"/>
      <c r="R27" s="13"/>
      <c r="S27" s="13"/>
    </row>
    <row r="28" spans="1:23" x14ac:dyDescent="0.2">
      <c r="A28" s="16"/>
      <c r="B28" s="16"/>
      <c r="C28" s="16"/>
      <c r="D28" s="17"/>
      <c r="E28" s="16"/>
      <c r="F28" s="16"/>
      <c r="G28" s="437"/>
      <c r="H28" s="439"/>
      <c r="I28" s="18"/>
      <c r="J28" s="13"/>
      <c r="K28" s="13"/>
      <c r="L28" s="13"/>
      <c r="M28" s="13"/>
      <c r="N28" s="13"/>
      <c r="O28" s="13"/>
      <c r="P28" s="13"/>
      <c r="Q28" s="13"/>
      <c r="R28" s="9"/>
      <c r="S28" s="9"/>
      <c r="T28" s="9"/>
      <c r="U28" s="9"/>
      <c r="V28" s="9"/>
    </row>
    <row r="29" spans="1:23" ht="22.5" x14ac:dyDescent="0.2">
      <c r="A29" s="19" t="s">
        <v>13</v>
      </c>
      <c r="B29" s="20"/>
      <c r="C29" s="21"/>
      <c r="D29" s="256" t="e">
        <f>H23*0.8</f>
        <v>#VALUE!</v>
      </c>
      <c r="E29" s="22"/>
      <c r="F29" s="22"/>
      <c r="G29" s="22"/>
      <c r="H29" s="23"/>
      <c r="I29" s="18"/>
      <c r="J29" s="446" t="s">
        <v>14</v>
      </c>
      <c r="K29" s="447"/>
      <c r="L29" s="447"/>
      <c r="M29" s="257" t="e">
        <f>0.2*H23</f>
        <v>#VALUE!</v>
      </c>
      <c r="N29" s="295"/>
      <c r="O29" s="443"/>
      <c r="P29" s="443"/>
      <c r="Q29" s="443"/>
      <c r="R29" s="9"/>
      <c r="S29" s="9"/>
      <c r="T29" s="9"/>
    </row>
    <row r="30" spans="1:23" ht="20.25" x14ac:dyDescent="0.2">
      <c r="A30" s="244"/>
      <c r="B30" s="107"/>
      <c r="C30" s="108"/>
      <c r="D30" s="109"/>
      <c r="E30" s="110"/>
      <c r="F30" s="110"/>
      <c r="G30" s="110"/>
      <c r="H30" s="111"/>
      <c r="I30" s="18"/>
      <c r="J30" s="417" t="s">
        <v>15</v>
      </c>
      <c r="K30" s="418"/>
      <c r="L30" s="418"/>
      <c r="M30" s="418"/>
      <c r="N30" s="418"/>
      <c r="O30" s="418"/>
      <c r="P30" s="418"/>
      <c r="Q30" s="419"/>
      <c r="R30" s="9"/>
      <c r="S30" s="9"/>
      <c r="T30" s="9"/>
    </row>
    <row r="31" spans="1:23" s="67" customFormat="1" ht="23.25" thickBot="1" x14ac:dyDescent="0.3">
      <c r="A31" s="444" t="s">
        <v>16</v>
      </c>
      <c r="B31" s="445"/>
      <c r="C31" s="445"/>
      <c r="D31" s="445"/>
      <c r="E31" s="445"/>
      <c r="F31" s="445"/>
      <c r="G31" s="445"/>
      <c r="H31" s="419"/>
      <c r="I31" s="66"/>
      <c r="J31" s="420"/>
      <c r="K31" s="421"/>
      <c r="L31" s="421"/>
      <c r="M31" s="421"/>
      <c r="N31" s="421"/>
      <c r="O31" s="421"/>
      <c r="P31" s="421"/>
      <c r="Q31" s="422"/>
      <c r="R31" s="10"/>
      <c r="S31" s="10"/>
      <c r="T31" s="10"/>
    </row>
    <row r="32" spans="1:23" ht="48" thickBot="1" x14ac:dyDescent="0.25">
      <c r="A32" s="245" t="s">
        <v>17</v>
      </c>
      <c r="B32" s="69" t="s">
        <v>18</v>
      </c>
      <c r="C32" s="69" t="s">
        <v>19</v>
      </c>
      <c r="D32" s="135" t="s">
        <v>20</v>
      </c>
      <c r="E32" s="136" t="s">
        <v>21</v>
      </c>
      <c r="F32" s="137" t="s">
        <v>22</v>
      </c>
      <c r="G32" s="231" t="s">
        <v>23</v>
      </c>
      <c r="H32" s="138" t="s">
        <v>22</v>
      </c>
      <c r="I32" s="18"/>
      <c r="J32" s="149" t="s">
        <v>24</v>
      </c>
      <c r="K32" s="150" t="s">
        <v>18</v>
      </c>
      <c r="L32" s="157" t="s">
        <v>19</v>
      </c>
      <c r="M32" s="79" t="s">
        <v>20</v>
      </c>
      <c r="N32" s="148" t="s">
        <v>21</v>
      </c>
      <c r="O32" s="163" t="s">
        <v>22</v>
      </c>
      <c r="P32" s="164" t="s">
        <v>23</v>
      </c>
      <c r="Q32" s="141" t="s">
        <v>22</v>
      </c>
      <c r="R32" s="9"/>
      <c r="S32" s="9"/>
      <c r="T32" s="9"/>
    </row>
    <row r="33" spans="1:17" ht="16.5" thickBot="1" x14ac:dyDescent="0.3">
      <c r="A33" s="304" t="s">
        <v>25</v>
      </c>
      <c r="B33" s="34"/>
      <c r="C33" s="246"/>
      <c r="D33" s="88">
        <f>Housing7[[#This Row],[COST PER ITEM]]*Housing7[[#This Row],[QUANTITY]]</f>
        <v>0</v>
      </c>
      <c r="E33" s="356"/>
      <c r="F33" s="357"/>
      <c r="G33" s="317"/>
      <c r="H33" s="319"/>
      <c r="I33" s="18"/>
      <c r="J33" s="329"/>
      <c r="K33" s="151"/>
      <c r="L33" s="158"/>
      <c r="M33" s="142">
        <f t="shared" ref="M33:M40" si="0">L33*K33</f>
        <v>0</v>
      </c>
      <c r="N33" s="335"/>
      <c r="O33" s="336"/>
      <c r="P33" s="337"/>
      <c r="Q33" s="338"/>
    </row>
    <row r="34" spans="1:17" ht="16.5" thickBot="1" x14ac:dyDescent="0.25">
      <c r="A34" s="305"/>
      <c r="B34" s="35"/>
      <c r="C34" s="36"/>
      <c r="D34" s="89">
        <f>Housing7[[#This Row],[COST PER ITEM]]*Housing7[[#This Row],[QUANTITY]]</f>
        <v>0</v>
      </c>
      <c r="E34" s="358"/>
      <c r="F34" s="320"/>
      <c r="G34" s="321"/>
      <c r="H34" s="323"/>
      <c r="I34" s="18"/>
      <c r="J34" s="330"/>
      <c r="K34" s="152"/>
      <c r="L34" s="159"/>
      <c r="M34" s="143">
        <f t="shared" si="0"/>
        <v>0</v>
      </c>
      <c r="N34" s="339"/>
      <c r="O34" s="340"/>
      <c r="P34" s="341"/>
      <c r="Q34" s="342"/>
    </row>
    <row r="35" spans="1:17" ht="16.5" thickBot="1" x14ac:dyDescent="0.25">
      <c r="A35" s="306"/>
      <c r="B35" s="37"/>
      <c r="C35" s="38"/>
      <c r="D35" s="90">
        <f>Housing7[[#This Row],[COST PER ITEM]]*Housing7[[#This Row],[QUANTITY]]</f>
        <v>0</v>
      </c>
      <c r="E35" s="359"/>
      <c r="F35" s="316"/>
      <c r="G35" s="317"/>
      <c r="H35" s="319"/>
      <c r="I35" s="18"/>
      <c r="J35" s="331"/>
      <c r="K35" s="151"/>
      <c r="L35" s="160"/>
      <c r="M35" s="144">
        <f t="shared" si="0"/>
        <v>0</v>
      </c>
      <c r="N35" s="343"/>
      <c r="O35" s="336"/>
      <c r="P35" s="337"/>
      <c r="Q35" s="338"/>
    </row>
    <row r="36" spans="1:17" ht="16.5" thickBot="1" x14ac:dyDescent="0.25">
      <c r="A36" s="307"/>
      <c r="B36" s="39"/>
      <c r="C36" s="36"/>
      <c r="D36" s="89">
        <f>Housing7[[#This Row],[COST PER ITEM]]*Housing7[[#This Row],[QUANTITY]]</f>
        <v>0</v>
      </c>
      <c r="E36" s="358"/>
      <c r="F36" s="320"/>
      <c r="G36" s="321"/>
      <c r="H36" s="323"/>
      <c r="I36" s="18"/>
      <c r="J36" s="332"/>
      <c r="K36" s="153"/>
      <c r="L36" s="161"/>
      <c r="M36" s="143">
        <f t="shared" si="0"/>
        <v>0</v>
      </c>
      <c r="N36" s="344"/>
      <c r="O36" s="340"/>
      <c r="P36" s="341"/>
      <c r="Q36" s="342"/>
    </row>
    <row r="37" spans="1:17" ht="16.5" thickBot="1" x14ac:dyDescent="0.25">
      <c r="A37" s="306"/>
      <c r="B37" s="40"/>
      <c r="C37" s="38"/>
      <c r="D37" s="90">
        <f>Housing7[[#This Row],[COST PER ITEM]]*Housing7[[#This Row],[QUANTITY]]</f>
        <v>0</v>
      </c>
      <c r="E37" s="359"/>
      <c r="F37" s="316"/>
      <c r="G37" s="317"/>
      <c r="H37" s="319"/>
      <c r="I37" s="18"/>
      <c r="J37" s="329"/>
      <c r="K37" s="154"/>
      <c r="L37" s="160"/>
      <c r="M37" s="144">
        <f t="shared" si="0"/>
        <v>0</v>
      </c>
      <c r="N37" s="343"/>
      <c r="O37" s="336"/>
      <c r="P37" s="337"/>
      <c r="Q37" s="338"/>
    </row>
    <row r="38" spans="1:17" ht="16.5" thickBot="1" x14ac:dyDescent="0.25">
      <c r="A38" s="308"/>
      <c r="B38" s="41"/>
      <c r="C38" s="42"/>
      <c r="D38" s="91">
        <f>Housing7[[#This Row],[COST PER ITEM]]*Housing7[[#This Row],[QUANTITY]]</f>
        <v>0</v>
      </c>
      <c r="E38" s="358"/>
      <c r="F38" s="320"/>
      <c r="G38" s="321"/>
      <c r="H38" s="323"/>
      <c r="I38" s="18"/>
      <c r="J38" s="332"/>
      <c r="K38" s="155"/>
      <c r="L38" s="159"/>
      <c r="M38" s="145">
        <f t="shared" si="0"/>
        <v>0</v>
      </c>
      <c r="N38" s="345"/>
      <c r="O38" s="340"/>
      <c r="P38" s="341"/>
      <c r="Q38" s="342"/>
    </row>
    <row r="39" spans="1:17" ht="16.5" thickBot="1" x14ac:dyDescent="0.25">
      <c r="A39" s="306"/>
      <c r="B39" s="40"/>
      <c r="C39" s="38"/>
      <c r="D39" s="90">
        <f>Housing7[[#This Row],[COST PER ITEM]]*Housing7[[#This Row],[QUANTITY]]</f>
        <v>0</v>
      </c>
      <c r="E39" s="359"/>
      <c r="F39" s="316"/>
      <c r="G39" s="317"/>
      <c r="H39" s="319"/>
      <c r="I39" s="18"/>
      <c r="J39" s="333"/>
      <c r="K39" s="156"/>
      <c r="L39" s="162"/>
      <c r="M39" s="146">
        <f t="shared" si="0"/>
        <v>0</v>
      </c>
      <c r="N39" s="346"/>
      <c r="O39" s="336"/>
      <c r="P39" s="337"/>
      <c r="Q39" s="338"/>
    </row>
    <row r="40" spans="1:17" ht="15.75" x14ac:dyDescent="0.2">
      <c r="A40" s="308"/>
      <c r="B40" s="41"/>
      <c r="C40" s="42"/>
      <c r="D40" s="91">
        <f>Housing7[[#This Row],[COST PER ITEM]]*Housing7[[#This Row],[QUANTITY]]</f>
        <v>0</v>
      </c>
      <c r="E40" s="358"/>
      <c r="F40" s="320"/>
      <c r="G40" s="321"/>
      <c r="H40" s="323"/>
      <c r="I40" s="18"/>
      <c r="J40" s="334"/>
      <c r="K40" s="186"/>
      <c r="L40" s="187"/>
      <c r="M40" s="147">
        <f t="shared" si="0"/>
        <v>0</v>
      </c>
      <c r="N40" s="347"/>
      <c r="O40" s="340"/>
      <c r="P40" s="341"/>
      <c r="Q40" s="342"/>
    </row>
    <row r="41" spans="1:17" ht="15.75" x14ac:dyDescent="0.2">
      <c r="A41" s="306"/>
      <c r="B41" s="40"/>
      <c r="C41" s="38"/>
      <c r="D41" s="90">
        <f>Housing7[[#This Row],[COST PER ITEM]]*Housing7[[#This Row],[QUANTITY]]</f>
        <v>0</v>
      </c>
      <c r="E41" s="359"/>
      <c r="F41" s="316"/>
      <c r="G41" s="317"/>
      <c r="H41" s="319"/>
      <c r="I41" s="18"/>
      <c r="J41" s="188" t="s">
        <v>26</v>
      </c>
      <c r="K41" s="189"/>
      <c r="L41" s="190"/>
      <c r="M41" s="191">
        <f>SUM(M33:M40)</f>
        <v>0</v>
      </c>
      <c r="N41" s="192"/>
      <c r="O41" s="193"/>
      <c r="P41" s="193"/>
      <c r="Q41" s="194"/>
    </row>
    <row r="42" spans="1:17" ht="48" thickBot="1" x14ac:dyDescent="0.25">
      <c r="A42" s="308"/>
      <c r="B42" s="41"/>
      <c r="C42" s="42"/>
      <c r="D42" s="91">
        <f>Housing7[[#This Row],[COST PER ITEM]]*Housing7[[#This Row],[QUANTITY]]</f>
        <v>0</v>
      </c>
      <c r="E42" s="358"/>
      <c r="F42" s="320"/>
      <c r="G42" s="321"/>
      <c r="H42" s="323"/>
      <c r="I42" s="18"/>
      <c r="J42" s="165" t="s">
        <v>27</v>
      </c>
      <c r="K42" s="166" t="s">
        <v>28</v>
      </c>
      <c r="L42" s="167" t="s">
        <v>29</v>
      </c>
      <c r="M42" s="169" t="s">
        <v>20</v>
      </c>
      <c r="N42" s="173" t="s">
        <v>21</v>
      </c>
      <c r="O42" s="174" t="s">
        <v>22</v>
      </c>
      <c r="P42" s="175" t="s">
        <v>23</v>
      </c>
      <c r="Q42" s="176" t="s">
        <v>22</v>
      </c>
    </row>
    <row r="43" spans="1:17" ht="16.5" thickBot="1" x14ac:dyDescent="0.25">
      <c r="A43" s="309"/>
      <c r="B43" s="37"/>
      <c r="C43" s="43"/>
      <c r="D43" s="92">
        <f>Housing7[[#This Row],[COST PER ITEM]]*Housing7[[#This Row],[QUANTITY]]</f>
        <v>0</v>
      </c>
      <c r="E43" s="359"/>
      <c r="F43" s="316"/>
      <c r="G43" s="317"/>
      <c r="H43" s="319"/>
      <c r="I43" s="18"/>
      <c r="J43" s="330"/>
      <c r="K43" s="155"/>
      <c r="L43" s="168"/>
      <c r="M43" s="170">
        <f t="shared" ref="M43:M48" si="1">L43*K43</f>
        <v>0</v>
      </c>
      <c r="N43" s="348"/>
      <c r="O43" s="349"/>
      <c r="P43" s="350"/>
      <c r="Q43" s="342"/>
    </row>
    <row r="44" spans="1:17" ht="16.5" thickBot="1" x14ac:dyDescent="0.25">
      <c r="A44" s="307"/>
      <c r="B44" s="35"/>
      <c r="C44" s="42"/>
      <c r="D44" s="89">
        <f>Housing7[[#This Row],[COST PER ITEM]]*Housing7[[#This Row],[QUANTITY]]</f>
        <v>0</v>
      </c>
      <c r="E44" s="358"/>
      <c r="F44" s="320"/>
      <c r="G44" s="321"/>
      <c r="H44" s="323"/>
      <c r="I44" s="18"/>
      <c r="J44" s="331"/>
      <c r="K44" s="151"/>
      <c r="L44" s="160"/>
      <c r="M44" s="171">
        <f t="shared" si="1"/>
        <v>0</v>
      </c>
      <c r="N44" s="351"/>
      <c r="O44" s="352"/>
      <c r="P44" s="353"/>
      <c r="Q44" s="338"/>
    </row>
    <row r="45" spans="1:17" ht="16.5" thickBot="1" x14ac:dyDescent="0.25">
      <c r="A45" s="309"/>
      <c r="B45" s="37"/>
      <c r="C45" s="38"/>
      <c r="D45" s="92">
        <f>Housing7[[#This Row],[COST PER ITEM]]*Housing7[[#This Row],[QUANTITY]]</f>
        <v>0</v>
      </c>
      <c r="E45" s="359"/>
      <c r="F45" s="316"/>
      <c r="G45" s="317"/>
      <c r="H45" s="319"/>
      <c r="I45" s="18"/>
      <c r="J45" s="332"/>
      <c r="K45" s="153"/>
      <c r="L45" s="161"/>
      <c r="M45" s="172">
        <f t="shared" si="1"/>
        <v>0</v>
      </c>
      <c r="N45" s="354"/>
      <c r="O45" s="349"/>
      <c r="P45" s="350"/>
      <c r="Q45" s="342"/>
    </row>
    <row r="46" spans="1:17" ht="16.5" thickBot="1" x14ac:dyDescent="0.25">
      <c r="A46" s="307"/>
      <c r="B46" s="35"/>
      <c r="C46" s="42"/>
      <c r="D46" s="89">
        <f>Housing7[[#This Row],[COST PER ITEM]]*Housing7[[#This Row],[QUANTITY]]</f>
        <v>0</v>
      </c>
      <c r="E46" s="358"/>
      <c r="F46" s="320"/>
      <c r="G46" s="321"/>
      <c r="H46" s="323"/>
      <c r="I46" s="18"/>
      <c r="J46" s="329"/>
      <c r="K46" s="154"/>
      <c r="L46" s="160"/>
      <c r="M46" s="171">
        <f t="shared" si="1"/>
        <v>0</v>
      </c>
      <c r="N46" s="351"/>
      <c r="O46" s="352"/>
      <c r="P46" s="353"/>
      <c r="Q46" s="338"/>
    </row>
    <row r="47" spans="1:17" ht="16.5" thickBot="1" x14ac:dyDescent="0.25">
      <c r="A47" s="310"/>
      <c r="B47" s="130"/>
      <c r="C47" s="131"/>
      <c r="D47" s="132">
        <f>Housing7[[#This Row],[COST PER ITEM]]*Housing7[[#This Row],[QUANTITY]]</f>
        <v>0</v>
      </c>
      <c r="E47" s="359"/>
      <c r="F47" s="316"/>
      <c r="G47" s="317"/>
      <c r="H47" s="360"/>
      <c r="I47" s="18"/>
      <c r="J47" s="332"/>
      <c r="K47" s="155"/>
      <c r="L47" s="168"/>
      <c r="M47" s="170">
        <f t="shared" si="1"/>
        <v>0</v>
      </c>
      <c r="N47" s="348"/>
      <c r="O47" s="349"/>
      <c r="P47" s="350"/>
      <c r="Q47" s="342"/>
    </row>
    <row r="48" spans="1:17" ht="22.5" x14ac:dyDescent="0.2">
      <c r="A48" s="247" t="s">
        <v>30</v>
      </c>
      <c r="B48" s="139"/>
      <c r="C48" s="140"/>
      <c r="D48" s="290">
        <f>SUM(Housing7[TOTAL COST])</f>
        <v>0</v>
      </c>
      <c r="E48" s="133"/>
      <c r="F48" s="134"/>
      <c r="G48" s="134"/>
      <c r="H48" s="236"/>
      <c r="I48" s="18"/>
      <c r="J48" s="333"/>
      <c r="K48" s="177"/>
      <c r="L48" s="162"/>
      <c r="M48" s="178">
        <f t="shared" si="1"/>
        <v>0</v>
      </c>
      <c r="N48" s="355"/>
      <c r="O48" s="352"/>
      <c r="P48" s="353"/>
      <c r="Q48" s="338"/>
    </row>
    <row r="49" spans="1:17" ht="16.5" thickBot="1" x14ac:dyDescent="0.25">
      <c r="A49" s="248"/>
      <c r="B49" s="117"/>
      <c r="C49" s="118"/>
      <c r="D49" s="93"/>
      <c r="E49" s="93"/>
      <c r="F49" s="94"/>
      <c r="G49" s="94"/>
      <c r="H49" s="70"/>
      <c r="I49" s="18"/>
      <c r="J49" s="179" t="s">
        <v>31</v>
      </c>
      <c r="K49" s="180">
        <f>SUM(K43:K48)</f>
        <v>0</v>
      </c>
      <c r="L49" s="181"/>
      <c r="M49" s="182">
        <f>SUM(M43:M48)</f>
        <v>0</v>
      </c>
      <c r="N49" s="183"/>
      <c r="O49" s="184"/>
      <c r="P49" s="184"/>
      <c r="Q49" s="185"/>
    </row>
    <row r="50" spans="1:17" s="67" customFormat="1" ht="22.5" x14ac:dyDescent="0.25">
      <c r="A50" s="249"/>
      <c r="B50" s="115"/>
      <c r="C50" s="115"/>
      <c r="D50" s="115"/>
      <c r="E50" s="115"/>
      <c r="F50" s="115"/>
      <c r="G50" s="115"/>
      <c r="H50" s="65"/>
      <c r="I50" s="66"/>
      <c r="J50" s="238" t="s">
        <v>32</v>
      </c>
      <c r="K50" s="239"/>
      <c r="L50" s="240"/>
      <c r="M50" s="241">
        <f>SUM(M41+M49)</f>
        <v>0</v>
      </c>
      <c r="N50" s="242"/>
      <c r="O50" s="243"/>
      <c r="P50" s="243"/>
      <c r="Q50" s="237"/>
    </row>
    <row r="51" spans="1:17" ht="15.75" x14ac:dyDescent="0.2">
      <c r="A51" s="249"/>
      <c r="B51" s="115"/>
      <c r="C51" s="115"/>
      <c r="D51" s="115"/>
      <c r="E51" s="115"/>
      <c r="F51" s="115"/>
      <c r="G51" s="115"/>
      <c r="H51" s="65"/>
      <c r="I51" s="18"/>
      <c r="J51" s="116"/>
      <c r="K51" s="117"/>
      <c r="L51" s="118"/>
      <c r="M51" s="119"/>
      <c r="N51" s="82"/>
      <c r="O51" s="82"/>
      <c r="P51" s="82"/>
      <c r="Q51" s="83"/>
    </row>
    <row r="52" spans="1:17" ht="22.5" x14ac:dyDescent="0.25">
      <c r="A52" s="414" t="s">
        <v>33</v>
      </c>
      <c r="B52" s="412"/>
      <c r="C52" s="412"/>
      <c r="D52" s="412"/>
      <c r="E52" s="412"/>
      <c r="F52" s="412"/>
      <c r="G52" s="412"/>
      <c r="H52" s="413"/>
      <c r="I52" s="18"/>
      <c r="J52" s="68"/>
      <c r="K52" s="68"/>
      <c r="L52" s="68"/>
      <c r="M52" s="68"/>
      <c r="N52" s="68"/>
      <c r="O52" s="68"/>
      <c r="P52" s="68"/>
      <c r="Q52" s="68"/>
    </row>
    <row r="53" spans="1:17" ht="32.25" thickBot="1" x14ac:dyDescent="0.25">
      <c r="A53" s="250" t="s">
        <v>17</v>
      </c>
      <c r="B53" s="102" t="s">
        <v>18</v>
      </c>
      <c r="C53" s="102" t="s">
        <v>19</v>
      </c>
      <c r="D53" s="103" t="s">
        <v>20</v>
      </c>
      <c r="E53" s="104" t="s">
        <v>21</v>
      </c>
      <c r="F53" s="106" t="s">
        <v>22</v>
      </c>
      <c r="G53" s="232" t="s">
        <v>23</v>
      </c>
      <c r="H53" s="105" t="s">
        <v>34</v>
      </c>
      <c r="I53" s="18"/>
      <c r="J53" s="411" t="s">
        <v>35</v>
      </c>
      <c r="K53" s="412"/>
      <c r="L53" s="412"/>
      <c r="M53" s="412"/>
      <c r="N53" s="412"/>
      <c r="O53" s="412"/>
      <c r="P53" s="412"/>
      <c r="Q53" s="413"/>
    </row>
    <row r="54" spans="1:17" ht="48" thickBot="1" x14ac:dyDescent="0.25">
      <c r="A54" s="328" t="s">
        <v>36</v>
      </c>
      <c r="B54" s="53"/>
      <c r="C54" s="101"/>
      <c r="D54" s="57">
        <f>Transportation9[[#This Row],[COST PER ITEM]]*Transportation9[[#This Row],[QUANTITY]]</f>
        <v>0</v>
      </c>
      <c r="E54" s="263"/>
      <c r="F54" s="264"/>
      <c r="G54" s="265"/>
      <c r="H54" s="266"/>
      <c r="I54" s="18"/>
      <c r="J54" s="196" t="s">
        <v>37</v>
      </c>
      <c r="K54" s="197" t="s">
        <v>38</v>
      </c>
      <c r="L54" s="200" t="s">
        <v>39</v>
      </c>
      <c r="M54" s="203" t="s">
        <v>20</v>
      </c>
      <c r="N54" s="206" t="s">
        <v>21</v>
      </c>
      <c r="O54" s="207" t="s">
        <v>22</v>
      </c>
      <c r="P54" s="208" t="s">
        <v>23</v>
      </c>
      <c r="Q54" s="195" t="s">
        <v>22</v>
      </c>
    </row>
    <row r="55" spans="1:17" ht="16.5" thickBot="1" x14ac:dyDescent="0.25">
      <c r="A55" s="311"/>
      <c r="B55" s="44"/>
      <c r="C55" s="45"/>
      <c r="D55" s="46">
        <f>Transportation9[[#This Row],[COST PER ITEM]]*Transportation9[[#This Row],[QUANTITY]]</f>
        <v>0</v>
      </c>
      <c r="E55" s="267"/>
      <c r="F55" s="268"/>
      <c r="G55" s="269"/>
      <c r="H55" s="270"/>
      <c r="I55" s="18"/>
      <c r="J55" s="272"/>
      <c r="K55" s="198"/>
      <c r="L55" s="201">
        <v>0.14000000000000001</v>
      </c>
      <c r="M55" s="204">
        <f>L55*K55</f>
        <v>0</v>
      </c>
      <c r="N55" s="275"/>
      <c r="O55" s="276"/>
      <c r="P55" s="277"/>
      <c r="Q55" s="261"/>
    </row>
    <row r="56" spans="1:17" ht="16.5" thickBot="1" x14ac:dyDescent="0.25">
      <c r="A56" s="312"/>
      <c r="B56" s="47"/>
      <c r="C56" s="48"/>
      <c r="D56" s="49">
        <f>Transportation9[[#This Row],[COST PER ITEM]]*Transportation9[[#This Row],[QUANTITY]]</f>
        <v>0</v>
      </c>
      <c r="E56" s="263"/>
      <c r="F56" s="264"/>
      <c r="G56" s="265"/>
      <c r="H56" s="266"/>
      <c r="I56" s="18"/>
      <c r="J56" s="273"/>
      <c r="K56" s="199"/>
      <c r="L56" s="202">
        <v>0.14000000000000001</v>
      </c>
      <c r="M56" s="205">
        <f t="shared" ref="M56:M58" si="2">L56*K56</f>
        <v>0</v>
      </c>
      <c r="N56" s="278"/>
      <c r="O56" s="279"/>
      <c r="P56" s="280"/>
      <c r="Q56" s="262"/>
    </row>
    <row r="57" spans="1:17" ht="16.5" thickBot="1" x14ac:dyDescent="0.25">
      <c r="A57" s="311"/>
      <c r="B57" s="44"/>
      <c r="C57" s="45"/>
      <c r="D57" s="46">
        <f>Transportation9[[#This Row],[COST PER ITEM]]*Transportation9[[#This Row],[QUANTITY]]</f>
        <v>0</v>
      </c>
      <c r="E57" s="267"/>
      <c r="F57" s="268"/>
      <c r="G57" s="269"/>
      <c r="H57" s="270"/>
      <c r="I57" s="18"/>
      <c r="J57" s="272"/>
      <c r="K57" s="198"/>
      <c r="L57" s="201">
        <v>0.14000000000000001</v>
      </c>
      <c r="M57" s="204">
        <f t="shared" si="2"/>
        <v>0</v>
      </c>
      <c r="N57" s="275"/>
      <c r="O57" s="276"/>
      <c r="P57" s="277"/>
      <c r="Q57" s="261"/>
    </row>
    <row r="58" spans="1:17" s="67" customFormat="1" ht="16.5" thickBot="1" x14ac:dyDescent="0.3">
      <c r="A58" s="312"/>
      <c r="B58" s="47"/>
      <c r="C58" s="48"/>
      <c r="D58" s="49">
        <f>Transportation9[[#This Row],[COST PER ITEM]]*Transportation9[[#This Row],[QUANTITY]]</f>
        <v>0</v>
      </c>
      <c r="E58" s="263"/>
      <c r="F58" s="264"/>
      <c r="G58" s="271"/>
      <c r="H58" s="266"/>
      <c r="I58" s="66"/>
      <c r="J58" s="274"/>
      <c r="K58" s="209"/>
      <c r="L58" s="210">
        <v>0.14000000000000001</v>
      </c>
      <c r="M58" s="211">
        <f t="shared" si="2"/>
        <v>0</v>
      </c>
      <c r="N58" s="278"/>
      <c r="O58" s="279"/>
      <c r="P58" s="280"/>
      <c r="Q58" s="262"/>
    </row>
    <row r="59" spans="1:17" ht="16.5" thickBot="1" x14ac:dyDescent="0.25">
      <c r="A59" s="311"/>
      <c r="B59" s="44"/>
      <c r="C59" s="45"/>
      <c r="D59" s="46">
        <f>Transportation9[[#This Row],[COST PER ITEM]]*Transportation9[[#This Row],[QUANTITY]]</f>
        <v>0</v>
      </c>
      <c r="E59" s="267"/>
      <c r="F59" s="268"/>
      <c r="G59" s="269"/>
      <c r="H59" s="270"/>
      <c r="I59" s="18"/>
      <c r="J59" s="218" t="s">
        <v>26</v>
      </c>
      <c r="K59" s="217">
        <f>SUM(K55:K58)</f>
        <v>0</v>
      </c>
      <c r="L59" s="212"/>
      <c r="M59" s="213">
        <f>SUM(M55:M58)</f>
        <v>0</v>
      </c>
      <c r="N59" s="214"/>
      <c r="O59" s="215"/>
      <c r="P59" s="215"/>
      <c r="Q59" s="216"/>
    </row>
    <row r="60" spans="1:17" ht="48" thickBot="1" x14ac:dyDescent="0.25">
      <c r="A60" s="313"/>
      <c r="B60" s="50"/>
      <c r="C60" s="51"/>
      <c r="D60" s="52">
        <f>Transportation9[[#This Row],[COST PER ITEM]]*Transportation9[[#This Row],[QUANTITY]]</f>
        <v>0</v>
      </c>
      <c r="E60" s="263"/>
      <c r="F60" s="264"/>
      <c r="G60" s="265"/>
      <c r="H60" s="266"/>
      <c r="I60" s="18"/>
      <c r="J60" s="80" t="s">
        <v>40</v>
      </c>
      <c r="K60" s="81" t="s">
        <v>18</v>
      </c>
      <c r="L60" s="81" t="s">
        <v>19</v>
      </c>
      <c r="M60" s="219" t="s">
        <v>20</v>
      </c>
      <c r="N60" s="222" t="s">
        <v>21</v>
      </c>
      <c r="O60" s="223" t="s">
        <v>22</v>
      </c>
      <c r="P60" s="224" t="s">
        <v>23</v>
      </c>
      <c r="Q60" s="195" t="s">
        <v>22</v>
      </c>
    </row>
    <row r="61" spans="1:17" ht="23.25" thickBot="1" x14ac:dyDescent="0.25">
      <c r="A61" s="251" t="s">
        <v>41</v>
      </c>
      <c r="B61" s="71"/>
      <c r="C61" s="72"/>
      <c r="D61" s="291">
        <f>SUM(Transportation9[TOTAL COST])</f>
        <v>0</v>
      </c>
      <c r="E61" s="95"/>
      <c r="F61" s="95"/>
      <c r="G61" s="95"/>
      <c r="H61" s="95"/>
      <c r="I61" s="18"/>
      <c r="J61" s="281"/>
      <c r="K61" s="60"/>
      <c r="L61" s="61"/>
      <c r="M61" s="220">
        <f>L61*K61</f>
        <v>0</v>
      </c>
      <c r="N61" s="284"/>
      <c r="O61" s="285"/>
      <c r="P61" s="286"/>
      <c r="Q61" s="261"/>
    </row>
    <row r="62" spans="1:17" ht="16.5" thickBot="1" x14ac:dyDescent="0.25">
      <c r="A62" s="252"/>
      <c r="B62" s="112"/>
      <c r="C62" s="113"/>
      <c r="D62" s="113"/>
      <c r="E62" s="114"/>
      <c r="F62" s="114"/>
      <c r="G62" s="114"/>
      <c r="H62" s="114"/>
      <c r="I62" s="18"/>
      <c r="J62" s="282"/>
      <c r="K62" s="55"/>
      <c r="L62" s="62"/>
      <c r="M62" s="221">
        <f t="shared" ref="M62:M64" si="3">L62*K62</f>
        <v>0</v>
      </c>
      <c r="N62" s="287"/>
      <c r="O62" s="288"/>
      <c r="P62" s="289"/>
      <c r="Q62" s="262"/>
    </row>
    <row r="63" spans="1:17" ht="16.5" thickBot="1" x14ac:dyDescent="0.25">
      <c r="A63" s="249"/>
      <c r="B63" s="115"/>
      <c r="C63" s="115"/>
      <c r="D63" s="115"/>
      <c r="E63" s="115"/>
      <c r="F63" s="115"/>
      <c r="G63" s="115"/>
      <c r="H63" s="115"/>
      <c r="I63" s="18"/>
      <c r="J63" s="281"/>
      <c r="K63" s="60"/>
      <c r="L63" s="61"/>
      <c r="M63" s="220">
        <f t="shared" si="3"/>
        <v>0</v>
      </c>
      <c r="N63" s="284"/>
      <c r="O63" s="285"/>
      <c r="P63" s="286"/>
      <c r="Q63" s="261"/>
    </row>
    <row r="64" spans="1:17" ht="15.75" x14ac:dyDescent="0.2">
      <c r="A64" s="249"/>
      <c r="B64" s="115"/>
      <c r="C64" s="115"/>
      <c r="D64" s="115"/>
      <c r="E64" s="115"/>
      <c r="F64" s="115"/>
      <c r="G64" s="115"/>
      <c r="H64" s="65"/>
      <c r="J64" s="283"/>
      <c r="K64" s="63"/>
      <c r="L64" s="64"/>
      <c r="M64" s="225">
        <f t="shared" si="3"/>
        <v>0</v>
      </c>
      <c r="N64" s="287"/>
      <c r="O64" s="288"/>
      <c r="P64" s="289"/>
      <c r="Q64" s="262"/>
    </row>
    <row r="65" spans="1:17" ht="22.5" x14ac:dyDescent="0.2">
      <c r="A65" s="414" t="s">
        <v>42</v>
      </c>
      <c r="B65" s="412"/>
      <c r="C65" s="412"/>
      <c r="D65" s="412"/>
      <c r="E65" s="412"/>
      <c r="F65" s="412"/>
      <c r="G65" s="412"/>
      <c r="H65" s="413"/>
      <c r="I65" s="18"/>
      <c r="J65" s="218" t="s">
        <v>31</v>
      </c>
      <c r="K65" s="226">
        <f>SUM(K61:K64)</f>
        <v>0</v>
      </c>
      <c r="L65" s="227"/>
      <c r="M65" s="228">
        <f>SUM(M61:M64)</f>
        <v>0</v>
      </c>
      <c r="N65" s="215"/>
      <c r="O65" s="215"/>
      <c r="P65" s="215"/>
      <c r="Q65" s="216"/>
    </row>
    <row r="66" spans="1:17" ht="32.25" thickBot="1" x14ac:dyDescent="0.25">
      <c r="A66" s="253" t="s">
        <v>17</v>
      </c>
      <c r="B66" s="73" t="s">
        <v>43</v>
      </c>
      <c r="C66" s="74" t="s">
        <v>19</v>
      </c>
      <c r="D66" s="96" t="s">
        <v>20</v>
      </c>
      <c r="E66" s="234" t="s">
        <v>21</v>
      </c>
      <c r="F66" s="100" t="s">
        <v>22</v>
      </c>
      <c r="G66" s="233" t="s">
        <v>23</v>
      </c>
      <c r="H66" s="75" t="s">
        <v>22</v>
      </c>
      <c r="I66" s="18"/>
      <c r="J66" s="238" t="s">
        <v>44</v>
      </c>
      <c r="K66" s="239"/>
      <c r="L66" s="240"/>
      <c r="M66" s="241">
        <f>SUM(M65+M59)</f>
        <v>0</v>
      </c>
      <c r="N66" s="242"/>
      <c r="O66" s="243"/>
      <c r="P66" s="243"/>
      <c r="Q66" s="237"/>
    </row>
    <row r="67" spans="1:17" ht="32.25" thickBot="1" x14ac:dyDescent="0.25">
      <c r="A67" s="314" t="s">
        <v>45</v>
      </c>
      <c r="B67" s="53"/>
      <c r="C67" s="54"/>
      <c r="D67" s="97">
        <f>Insurance8[[#This Row],[COST PER ITEM]]*Insurance8[[#This Row],[QUANTITY ]]</f>
        <v>0</v>
      </c>
      <c r="E67" s="316"/>
      <c r="F67" s="317"/>
      <c r="G67" s="318"/>
      <c r="H67" s="319"/>
      <c r="J67" s="116"/>
      <c r="K67" s="117"/>
      <c r="L67" s="118"/>
      <c r="M67" s="119"/>
      <c r="N67" s="82"/>
      <c r="O67" s="82"/>
      <c r="P67" s="82"/>
      <c r="Q67" s="83"/>
    </row>
    <row r="68" spans="1:17" ht="32.25" thickBot="1" x14ac:dyDescent="0.25">
      <c r="A68" s="315" t="s">
        <v>46</v>
      </c>
      <c r="B68" s="55"/>
      <c r="C68" s="56"/>
      <c r="D68" s="98">
        <f>Insurance8[[#This Row],[COST PER ITEM]]*Insurance8[[#This Row],[QUANTITY ]]</f>
        <v>0</v>
      </c>
      <c r="E68" s="320"/>
      <c r="F68" s="321"/>
      <c r="G68" s="322"/>
      <c r="H68" s="323"/>
      <c r="J68" s="120"/>
      <c r="K68" s="121"/>
      <c r="L68" s="122"/>
      <c r="M68" s="123"/>
      <c r="N68" s="122"/>
      <c r="O68" s="122"/>
      <c r="P68" s="122"/>
      <c r="Q68" s="129"/>
    </row>
    <row r="69" spans="1:17" ht="23.25" thickBot="1" x14ac:dyDescent="0.25">
      <c r="A69" s="302"/>
      <c r="B69" s="299"/>
      <c r="C69" s="101"/>
      <c r="D69" s="300">
        <f>Insurance8[[#This Row],[COST PER ITEM]]*Insurance8[[#This Row],[QUANTITY ]]</f>
        <v>0</v>
      </c>
      <c r="E69" s="316"/>
      <c r="F69" s="317"/>
      <c r="G69" s="318"/>
      <c r="H69" s="319"/>
      <c r="J69" s="229" t="s">
        <v>47</v>
      </c>
      <c r="K69" s="31"/>
      <c r="L69" s="32"/>
      <c r="M69" s="230">
        <f>SUM(M66+M50)</f>
        <v>0</v>
      </c>
      <c r="N69" s="32"/>
      <c r="O69" s="32"/>
      <c r="P69" s="32"/>
      <c r="Q69" s="33"/>
    </row>
    <row r="70" spans="1:17" ht="16.5" thickBot="1" x14ac:dyDescent="0.25">
      <c r="A70" s="303"/>
      <c r="B70" s="297"/>
      <c r="C70" s="301"/>
      <c r="D70" s="298">
        <f>Insurance8[[#This Row],[COST PER ITEM]]*Insurance8[[#This Row],[QUANTITY ]]</f>
        <v>0</v>
      </c>
      <c r="E70" s="320"/>
      <c r="F70" s="321"/>
      <c r="G70" s="322"/>
      <c r="H70" s="323"/>
    </row>
    <row r="71" spans="1:17" ht="16.5" thickBot="1" x14ac:dyDescent="0.25">
      <c r="A71" s="302"/>
      <c r="B71" s="299"/>
      <c r="C71" s="101"/>
      <c r="D71" s="300">
        <f>Insurance8[[#This Row],[COST PER ITEM]]*Insurance8[[#This Row],[QUANTITY ]]</f>
        <v>0</v>
      </c>
      <c r="E71" s="316"/>
      <c r="F71" s="317"/>
      <c r="G71" s="318"/>
      <c r="H71" s="319"/>
    </row>
    <row r="72" spans="1:17" ht="16.5" thickBot="1" x14ac:dyDescent="0.25">
      <c r="A72" s="296"/>
      <c r="B72" s="58"/>
      <c r="C72" s="59"/>
      <c r="D72" s="99">
        <f>Insurance8[[#This Row],[COST PER ITEM]]*Insurance8[[#This Row],[QUANTITY ]]</f>
        <v>0</v>
      </c>
      <c r="E72" s="324"/>
      <c r="F72" s="325"/>
      <c r="G72" s="326"/>
      <c r="H72" s="327"/>
    </row>
    <row r="73" spans="1:17" ht="22.5" x14ac:dyDescent="0.2">
      <c r="A73" s="254" t="s">
        <v>48</v>
      </c>
      <c r="B73" s="76"/>
      <c r="C73" s="77"/>
      <c r="D73" s="292">
        <f>SUM(Insurance8[TOTAL COST])</f>
        <v>0</v>
      </c>
      <c r="E73" s="94"/>
      <c r="F73" s="94"/>
      <c r="G73" s="94"/>
      <c r="H73" s="235"/>
    </row>
    <row r="74" spans="1:17" ht="25.5" x14ac:dyDescent="0.35">
      <c r="A74" s="252"/>
      <c r="B74" s="117"/>
      <c r="C74" s="118"/>
      <c r="D74" s="113"/>
      <c r="E74" s="94"/>
      <c r="F74" s="94"/>
      <c r="G74" s="94"/>
      <c r="H74" s="78"/>
      <c r="J74" s="258" t="s">
        <v>49</v>
      </c>
      <c r="K74" s="259"/>
      <c r="L74" s="259"/>
      <c r="M74" s="260">
        <f>SUM(M69+D76)</f>
        <v>0</v>
      </c>
    </row>
    <row r="75" spans="1:17" ht="15.75" x14ac:dyDescent="0.25">
      <c r="A75" s="255"/>
      <c r="B75" s="124"/>
      <c r="C75" s="125"/>
      <c r="D75" s="126"/>
      <c r="E75" s="127"/>
      <c r="F75" s="127"/>
      <c r="G75" s="127"/>
      <c r="H75" s="128"/>
    </row>
    <row r="76" spans="1:17" ht="22.5" x14ac:dyDescent="0.3">
      <c r="A76" s="405" t="s">
        <v>50</v>
      </c>
      <c r="B76" s="406"/>
      <c r="C76" s="28"/>
      <c r="D76" s="293">
        <f>SUM(D48+D61+D73)</f>
        <v>0</v>
      </c>
      <c r="E76" s="29"/>
      <c r="F76" s="29"/>
      <c r="G76" s="29"/>
      <c r="H76" s="30"/>
    </row>
    <row r="77" spans="1:17" ht="15.75" x14ac:dyDescent="0.2">
      <c r="E77" s="24"/>
      <c r="F77" s="24"/>
      <c r="G77" s="24"/>
      <c r="H77" s="24"/>
    </row>
    <row r="78" spans="1:17" x14ac:dyDescent="0.2">
      <c r="A78" s="25"/>
      <c r="B78" s="26"/>
      <c r="C78" s="26"/>
      <c r="D78" s="26"/>
      <c r="E78" s="26"/>
      <c r="F78" s="26"/>
      <c r="G78" s="26"/>
      <c r="H78" s="26"/>
    </row>
    <row r="79" spans="1:17" x14ac:dyDescent="0.2">
      <c r="A79" s="25"/>
      <c r="B79" s="26"/>
      <c r="C79" s="26"/>
      <c r="D79" s="26"/>
      <c r="E79" s="26"/>
      <c r="F79" s="26"/>
      <c r="G79" s="26"/>
      <c r="H79" s="26"/>
    </row>
    <row r="80" spans="1:17" x14ac:dyDescent="0.2">
      <c r="A80" s="25"/>
      <c r="B80" s="26"/>
      <c r="C80" s="26"/>
      <c r="D80" s="26"/>
      <c r="E80" s="26"/>
      <c r="F80" s="26"/>
      <c r="G80" s="26"/>
      <c r="H80" s="26"/>
    </row>
    <row r="81" spans="1:8" x14ac:dyDescent="0.2">
      <c r="A81" s="27"/>
      <c r="B81" s="26"/>
      <c r="C81" s="26"/>
      <c r="D81" s="26"/>
      <c r="E81" s="26"/>
      <c r="F81" s="26"/>
      <c r="G81" s="26"/>
      <c r="H81" s="26"/>
    </row>
  </sheetData>
  <sheetProtection sheet="1" objects="1" scenarios="1" formatCells="0" formatColumns="0" formatRows="0" insertRows="0"/>
  <mergeCells count="25">
    <mergeCell ref="A1:O5"/>
    <mergeCell ref="H8:J8"/>
    <mergeCell ref="H9:L10"/>
    <mergeCell ref="H11:L11"/>
    <mergeCell ref="H13:L13"/>
    <mergeCell ref="O29:Q29"/>
    <mergeCell ref="J30:Q31"/>
    <mergeCell ref="A31:H31"/>
    <mergeCell ref="A52:H52"/>
    <mergeCell ref="J53:Q53"/>
    <mergeCell ref="J29:L29"/>
    <mergeCell ref="G23:G28"/>
    <mergeCell ref="H23:H28"/>
    <mergeCell ref="A76:B76"/>
    <mergeCell ref="A7:E11"/>
    <mergeCell ref="A18:B18"/>
    <mergeCell ref="A19:B19"/>
    <mergeCell ref="A20:C20"/>
    <mergeCell ref="A65:H65"/>
    <mergeCell ref="A23:F26"/>
    <mergeCell ref="H14:N14"/>
    <mergeCell ref="H15:L15"/>
    <mergeCell ref="H16:M16"/>
    <mergeCell ref="H17:M18"/>
    <mergeCell ref="H19:L20"/>
  </mergeCells>
  <conditionalFormatting sqref="A75:A76 D78:H81 E75:H76">
    <cfRule type="iconSet" priority="1">
      <iconSet iconSet="3Signs">
        <cfvo type="percent" val="0"/>
        <cfvo type="num" val="-20"/>
        <cfvo type="num" val="0"/>
      </iconSet>
    </cfRule>
  </conditionalFormatting>
  <conditionalFormatting sqref="D75:D76">
    <cfRule type="expression" dxfId="32" priority="31">
      <formula>$D$76&lt;($H$23*0.8)</formula>
    </cfRule>
    <cfRule type="expression" dxfId="31" priority="32">
      <formula>$D$76&gt;=($H$23*0.8)</formula>
    </cfRule>
  </conditionalFormatting>
  <conditionalFormatting sqref="M68:M69">
    <cfRule type="expression" dxfId="30" priority="33">
      <formula>$M$69&lt;=(0.2*$H$23)</formula>
    </cfRule>
    <cfRule type="expression" dxfId="29" priority="34">
      <formula>$M$69&gt;(0.2*$H$23)</formula>
    </cfRule>
  </conditionalFormatting>
  <dataValidations count="14">
    <dataValidation allowBlank="1" showInputMessage="1" showErrorMessage="1" prompt="Facilities and admin fees (not including rent), staff time for tasks pertinent to project activities, personnel time for contracted services. Costs for educational materials, etc. Must not exceed 20% of the total grant request. " sqref="J30:Q31" xr:uid="{E733C5E0-2FF2-476C-BC4A-8ED68A385F03}"/>
    <dataValidation allowBlank="1" showInputMessage="1" showErrorMessage="1" prompt="If funds will be received by another applicant organization, please list that organization and itemize. _x000a__x000a_Any organization affiliations and budget appropriations must be specifically called out in the application." sqref="G32:H32 G66:H66 G53:H53 P42:Q42 P54:Q54 P60:Q60" xr:uid="{E3F16E6B-B599-48CA-ACB8-33FA6EC75424}"/>
    <dataValidation allowBlank="1" showInputMessage="1" showErrorMessage="1" prompt="If funds will be given to another applicant organization, please list that organization and itemize. _x000a__x000a_Any organization affiliations and budget appropriations must be specifically called out in the application." sqref="E32:F32 F53 E66:F66 N32:O32 N42:O42 N54:O54 N60:O60" xr:uid="{A41AC840-D8FD-4AB8-8546-5689321C7EF8}"/>
    <dataValidation allowBlank="1" showInputMessage="1" showErrorMessage="1" prompt="(e.g. field test kits, probes, nets, sample containers and manuals and other supplies as appropriate). Sampling/training supplies used for project by applicant's volunteers or sub-orgs. Doesn't include laboratory costs for analyses, supplies, or equipment" sqref="A31:H31" xr:uid="{A3A21206-54B9-4CA9-BA37-6E8678C94955}"/>
    <dataValidation allowBlank="1" showInputMessage="1" showErrorMessage="1" prompt="Travel costs cannot exceed 20% of your total budget. Costs associated with lodging are not eligible._x000a__x000a_Please be as specific as possible. " sqref="J53:Q53" xr:uid="{3DD9FCBA-F121-49F8-8C0B-6DD3544037EA}"/>
    <dataValidation allowBlank="1" showInputMessage="1" showErrorMessage="1" prompt="Please click the appropriate box. If funds will be received by another applicant organization, please list that organization and itemize. _x000a__x000a_Any organization affiliations and budget appropriations must be specifically called out in the application." sqref="P32:Q32" xr:uid="{AB562F8B-886A-4023-A58B-A70AE5DEC24C}"/>
    <dataValidation allowBlank="1" showInputMessage="1" showErrorMessage="1" prompt="Please click the appropriate box. If funds will be given to another applicant organization, please list that organization and itemize. _x000a__x000a_Any organization affiliations and budget appropriations must be specifically called out in the application." sqref="E53" xr:uid="{1B24F6A4-EAE9-48F7-8525-74ACC82F208D}"/>
    <dataValidation allowBlank="1" showInputMessage="1" showErrorMessage="1" prompt="Add your organization name" sqref="A23" xr:uid="{4A74C176-7B58-47D8-98D9-13043D881BEA}"/>
    <dataValidation allowBlank="1" showInputMessage="1" showErrorMessage="1" prompt="Laboratory costs are most often those incurred by an applicant with an internal laboratory. These costs would be associated with laboratory analyses. If a contracted lab, do not duplicate costs between category 2 &amp; 3. " sqref="A52:H52" xr:uid="{A4FB28BF-FF53-4D65-A054-19653FE8B1F7}"/>
    <dataValidation allowBlank="1" showInputMessage="1" showErrorMessage="1" prompt="Services or supplies provided by an entity external to the applicant organization. Monitoring services, contracted lab analyses, lab supplies, training, etc. provided at cost to the applicant. " sqref="A65:H65" xr:uid="{DA1A1B7C-C56B-436F-8208-9D095CE9AA86}"/>
    <dataValidation allowBlank="1" showInputMessage="1" showErrorMessage="1" prompt="If seeking funds to cover mileage reimbursement for volunteer sample collection and sample transport, the IRS rate of $0.14 per mile for charitable organizations must be used. " sqref="J54" xr:uid="{D7E40C4F-D462-47F6-A402-BC60A48A17F6}"/>
    <dataValidation allowBlank="1" showInputMessage="1" showErrorMessage="1" prompt="Personnel time for volunteer coordination and/or training. Time for other DEQ Citizen Monitoring Grant tasks may be included._x000a__x000a_Staff time falls under admin costs and cannot exceed 20% of your total request. " sqref="J42" xr:uid="{0352EC0D-C749-46BA-8549-33BF5DAB9BF0}"/>
    <dataValidation allowBlank="1" showInputMessage="1" showErrorMessage="1" prompt="Please be specific" sqref="A32" xr:uid="{611C96C5-5154-44FA-B7D2-3C78F65A4BBF}"/>
    <dataValidation allowBlank="1" showInputMessage="1" showErrorMessage="1" prompt="Enter awarded amount" sqref="H23" xr:uid="{863E6FB2-30FD-448A-BFC4-54224EF82060}"/>
  </dataValidations>
  <printOptions horizontalCentered="1"/>
  <pageMargins left="0.5" right="0.5" top="0.5" bottom="0.5" header="0.5" footer="0.5"/>
  <pageSetup scale="18" orientation="landscape" r:id="rId1"/>
  <headerFooter alignWithMargins="0">
    <oddFooter>&amp;A</oddFooter>
  </headerFooter>
  <drawing r:id="rId2"/>
  <tableParts count="4">
    <tablePart r:id="rId3"/>
    <tablePart r:id="rId4"/>
    <tablePart r:id="rId5"/>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FBD61C2716FFF4B8D6FFFF2B0E0F366" ma:contentTypeVersion="15" ma:contentTypeDescription="Create a new document." ma:contentTypeScope="" ma:versionID="a5db2eed61441623aae0942c4021ecd6">
  <xsd:schema xmlns:xsd="http://www.w3.org/2001/XMLSchema" xmlns:xs="http://www.w3.org/2001/XMLSchema" xmlns:p="http://schemas.microsoft.com/office/2006/metadata/properties" xmlns:ns2="c2810b76-3522-40ab-8bc6-b7107353566f" xmlns:ns3="f8457998-39e2-4bc1-be68-7fc758322aa6" targetNamespace="http://schemas.microsoft.com/office/2006/metadata/properties" ma:root="true" ma:fieldsID="10ddd74b3aebb7a8a2741ee7c3e00ab9" ns2:_="" ns3:_="">
    <xsd:import namespace="c2810b76-3522-40ab-8bc6-b7107353566f"/>
    <xsd:import namespace="f8457998-39e2-4bc1-be68-7fc758322aa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810b76-3522-40ab-8bc6-b710735356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0920e099-540f-4e49-b54d-0e500676ccf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8457998-39e2-4bc1-be68-7fc758322aa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d5c4d05-836a-4199-a9aa-c052a3c6b37b}" ma:internalName="TaxCatchAll" ma:showField="CatchAllData" ma:web="f8457998-39e2-4bc1-be68-7fc758322aa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2810b76-3522-40ab-8bc6-b7107353566f">
      <Terms xmlns="http://schemas.microsoft.com/office/infopath/2007/PartnerControls"/>
    </lcf76f155ced4ddcb4097134ff3c332f>
    <TaxCatchAll xmlns="f8457998-39e2-4bc1-be68-7fc758322aa6" xsi:nil="true"/>
  </documentManagement>
</p:properties>
</file>

<file path=customXml/itemProps1.xml><?xml version="1.0" encoding="utf-8"?>
<ds:datastoreItem xmlns:ds="http://schemas.openxmlformats.org/officeDocument/2006/customXml" ds:itemID="{5A3458AF-63CF-46EB-8546-F0566F7E5772}">
  <ds:schemaRefs>
    <ds:schemaRef ds:uri="http://schemas.microsoft.com/sharepoint/v3/contenttype/forms"/>
  </ds:schemaRefs>
</ds:datastoreItem>
</file>

<file path=customXml/itemProps2.xml><?xml version="1.0" encoding="utf-8"?>
<ds:datastoreItem xmlns:ds="http://schemas.openxmlformats.org/officeDocument/2006/customXml" ds:itemID="{D78C4721-DDB6-4A12-A272-E3AE627A51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810b76-3522-40ab-8bc6-b7107353566f"/>
    <ds:schemaRef ds:uri="f8457998-39e2-4bc1-be68-7fc758322a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BA7A76-E3E2-444A-8B13-A132093E6767}">
  <ds:schemaRefs>
    <ds:schemaRef ds:uri="http://schemas.microsoft.com/office/2006/metadata/properties"/>
    <ds:schemaRef ds:uri="http://schemas.microsoft.com/office/infopath/2007/PartnerControls"/>
    <ds:schemaRef ds:uri="c2810b76-3522-40ab-8bc6-b7107353566f"/>
    <ds:schemaRef ds:uri="f8457998-39e2-4bc1-be68-7fc758322aa6"/>
  </ds:schemaRefs>
</ds:datastoreItem>
</file>

<file path=docProps/app.xml><?xml version="1.0" encoding="utf-8"?>
<Properties xmlns="http://schemas.openxmlformats.org/officeDocument/2006/extended-properties" xmlns:vt="http://schemas.openxmlformats.org/officeDocument/2006/docPropsVTypes">
  <Template>TM16410113</Template>
  <Application>Microsoft Excel</Application>
  <DocSecurity>0</DocSecurity>
  <ScaleCrop>false</ScaleCrop>
  <HeadingPairs>
    <vt:vector size="2" baseType="variant">
      <vt:variant>
        <vt:lpstr>Worksheets</vt:lpstr>
      </vt:variant>
      <vt:variant>
        <vt:i4>3</vt:i4>
      </vt:variant>
    </vt:vector>
  </HeadingPairs>
  <TitlesOfParts>
    <vt:vector size="3" baseType="lpstr">
      <vt:lpstr>1-BEGIN HERE- Instructions</vt:lpstr>
      <vt:lpstr>2-Proposed Budget</vt:lpstr>
      <vt:lpstr>3-Awarded-Actual Budget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Meighan Wisswell</dc:creator>
  <cp:keywords/>
  <dc:description/>
  <cp:lastModifiedBy>Wisswell, Meighan (DEQ)</cp:lastModifiedBy>
  <cp:revision/>
  <cp:lastPrinted>2025-06-25T15:14:16Z</cp:lastPrinted>
  <dcterms:created xsi:type="dcterms:W3CDTF">2018-04-23T07:00:55Z</dcterms:created>
  <dcterms:modified xsi:type="dcterms:W3CDTF">2025-06-25T15:54:49Z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0x010100CFBD61C2716FFF4B8D6FFFF2B0E0F366</vt:lpwstr>
  </property>
  <property fmtid="{D5CDD505-2E9C-101B-9397-08002B2CF9AE}" pid="3" name="MediaServiceImageTags">
    <vt:lpwstr/>
  </property>
</Properties>
</file>