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N:\CISAT\ISAT-Shares\BrentResearch\Research\TMDLs\3E Contract\2023\Roanoke\Report\Comments\Shared Data\Chem Data\"/>
    </mc:Choice>
  </mc:AlternateContent>
  <xr:revisionPtr revIDLastSave="0" documentId="13_ncr:1_{7C2295A0-F33B-4FDE-AA67-90247521FB11}" xr6:coauthVersionLast="36" xr6:coauthVersionMax="36" xr10:uidLastSave="{00000000-0000-0000-0000-000000000000}"/>
  <bookViews>
    <workbookView xWindow="0" yWindow="0" windowWidth="7280" windowHeight="6910" xr2:uid="{8245A4D5-4C95-46A7-8455-30219DBC8C11}"/>
  </bookViews>
  <sheets>
    <sheet name="Lines of Evidence" sheetId="1" r:id="rId1"/>
    <sheet name="Temperature" sheetId="15" r:id="rId2"/>
    <sheet name="pH" sheetId="2" r:id="rId3"/>
    <sheet name="DO" sheetId="3" r:id="rId4"/>
    <sheet name="Conductivity-TDS" sheetId="8" r:id="rId5"/>
    <sheet name="Sodium" sheetId="13" r:id="rId6"/>
    <sheet name="Potassium" sheetId="12" r:id="rId7"/>
    <sheet name="Chloride" sheetId="11" r:id="rId8"/>
    <sheet name="Sulfate" sheetId="10" r:id="rId9"/>
    <sheet name="Sediment" sheetId="7" r:id="rId10"/>
    <sheet name="Organic Matter" sheetId="19" r:id="rId11"/>
    <sheet name="TP" sheetId="4" r:id="rId12"/>
    <sheet name="Nitrogen" sheetId="5" r:id="rId13"/>
    <sheet name="Ammonia" sheetId="6" r:id="rId14"/>
    <sheet name="Metals" sheetId="14" r:id="rId15"/>
    <sheet name="PFAS" sheetId="26" r:id="rId16"/>
    <sheet name="Sed Metals" sheetId="18" r:id="rId17"/>
    <sheet name="Sed PAHs" sheetId="22" r:id="rId18"/>
    <sheet name="Sed PCBs" sheetId="23" r:id="rId19"/>
    <sheet name="Sed pesticides" sheetId="24" r:id="rId20"/>
    <sheet name="Dam" sheetId="25" r:id="rId21"/>
    <sheet name="Summary" sheetId="16" r:id="rId2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16" l="1"/>
  <c r="D16" i="16"/>
  <c r="E16" i="16"/>
  <c r="B16" i="16"/>
  <c r="E17" i="26"/>
  <c r="D17" i="26"/>
  <c r="C17" i="26"/>
  <c r="B17" i="26"/>
  <c r="D3" i="16" l="1"/>
  <c r="D4" i="16"/>
  <c r="D6" i="16"/>
  <c r="D7" i="16"/>
  <c r="D8" i="16"/>
  <c r="D9" i="16"/>
  <c r="E17" i="25" l="1"/>
  <c r="E21" i="16" s="1"/>
  <c r="D17" i="25"/>
  <c r="D21" i="16" s="1"/>
  <c r="C17" i="25"/>
  <c r="C21" i="16" s="1"/>
  <c r="B17" i="25"/>
  <c r="B21" i="16" s="1"/>
  <c r="E17" i="24"/>
  <c r="E20" i="16" s="1"/>
  <c r="D17" i="24"/>
  <c r="D20" i="16" s="1"/>
  <c r="C17" i="24"/>
  <c r="C20" i="16" s="1"/>
  <c r="B17" i="24"/>
  <c r="B20" i="16" s="1"/>
  <c r="E17" i="23" l="1"/>
  <c r="E19" i="16" s="1"/>
  <c r="D17" i="23"/>
  <c r="D19" i="16" s="1"/>
  <c r="C17" i="23"/>
  <c r="C19" i="16" s="1"/>
  <c r="B17" i="23"/>
  <c r="B19" i="16" s="1"/>
  <c r="E17" i="22"/>
  <c r="E18" i="16" s="1"/>
  <c r="D17" i="22"/>
  <c r="D18" i="16" s="1"/>
  <c r="C17" i="22"/>
  <c r="C18" i="16" s="1"/>
  <c r="B17" i="22"/>
  <c r="B18" i="16" s="1"/>
  <c r="D17" i="15" l="1"/>
  <c r="D2" i="16" s="1"/>
  <c r="D17" i="2"/>
  <c r="D17" i="3"/>
  <c r="D17" i="8"/>
  <c r="D5" i="16" s="1"/>
  <c r="D17" i="13"/>
  <c r="D17" i="12"/>
  <c r="D17" i="11"/>
  <c r="D17" i="10"/>
  <c r="D19" i="7"/>
  <c r="D10" i="16" s="1"/>
  <c r="D17" i="19"/>
  <c r="D11" i="16" s="1"/>
  <c r="D19" i="4"/>
  <c r="D12" i="16" s="1"/>
  <c r="D19" i="5"/>
  <c r="D13" i="16" s="1"/>
  <c r="E17" i="10" l="1"/>
  <c r="C17" i="10"/>
  <c r="B17" i="10"/>
  <c r="E17" i="11"/>
  <c r="C17" i="11"/>
  <c r="B17" i="11"/>
  <c r="E17" i="12"/>
  <c r="C17" i="12"/>
  <c r="B17" i="12"/>
  <c r="E17" i="13"/>
  <c r="C17" i="13"/>
  <c r="B17" i="13"/>
  <c r="E17" i="8"/>
  <c r="C17" i="8"/>
  <c r="B17" i="8"/>
  <c r="E17" i="2"/>
  <c r="C17" i="2"/>
  <c r="B17" i="2"/>
  <c r="E17" i="15"/>
  <c r="C17" i="15"/>
  <c r="B17" i="15"/>
  <c r="C17" i="18" l="1"/>
  <c r="C17" i="16" s="1"/>
  <c r="D17" i="18"/>
  <c r="D17" i="16" s="1"/>
  <c r="E17" i="18"/>
  <c r="E17" i="16" s="1"/>
  <c r="C17" i="14" l="1"/>
  <c r="C15" i="16" s="1"/>
  <c r="D17" i="14"/>
  <c r="D15" i="16" s="1"/>
  <c r="E17" i="14"/>
  <c r="E15" i="16" s="1"/>
  <c r="C17" i="6"/>
  <c r="C14" i="16" s="1"/>
  <c r="D17" i="6"/>
  <c r="D14" i="16" s="1"/>
  <c r="E17" i="6"/>
  <c r="E14" i="16" s="1"/>
  <c r="C19" i="5" l="1"/>
  <c r="E19" i="5"/>
  <c r="C19" i="4" l="1"/>
  <c r="E19" i="4"/>
  <c r="C17" i="19"/>
  <c r="E17" i="19"/>
  <c r="C17" i="3" l="1"/>
  <c r="E17" i="3"/>
  <c r="C5" i="16" l="1"/>
  <c r="E5" i="16"/>
  <c r="C7" i="16"/>
  <c r="E7" i="16"/>
  <c r="C8" i="16"/>
  <c r="E8" i="16"/>
  <c r="C12" i="16"/>
  <c r="E12" i="16"/>
  <c r="C4" i="16" l="1"/>
  <c r="E4" i="16"/>
  <c r="C2" i="16" l="1"/>
  <c r="E2" i="16"/>
  <c r="E11" i="16" l="1"/>
  <c r="C11" i="16"/>
  <c r="B17" i="19"/>
  <c r="B11" i="16" s="1"/>
  <c r="C19" i="7"/>
  <c r="C10" i="16" s="1"/>
  <c r="E19" i="7"/>
  <c r="E10" i="16" s="1"/>
  <c r="C9" i="16" l="1"/>
  <c r="E9" i="16"/>
  <c r="C6" i="16" l="1"/>
  <c r="E6" i="16"/>
  <c r="C13" i="16" l="1"/>
  <c r="E13" i="16"/>
  <c r="B17" i="18" l="1"/>
  <c r="B17" i="16" s="1"/>
  <c r="C3" i="16" l="1"/>
  <c r="E3" i="16"/>
  <c r="B2" i="16" l="1"/>
  <c r="B17" i="14"/>
  <c r="B15" i="16" s="1"/>
  <c r="B6" i="16"/>
  <c r="B7" i="16"/>
  <c r="B8" i="16"/>
  <c r="B9" i="16" l="1"/>
  <c r="B5" i="16" l="1"/>
  <c r="B19" i="7"/>
  <c r="B10" i="16" s="1"/>
  <c r="B17" i="6"/>
  <c r="B14" i="16" s="1"/>
  <c r="B19" i="5" l="1"/>
  <c r="B13" i="16" s="1"/>
  <c r="B19" i="4" l="1"/>
  <c r="B12" i="16" s="1"/>
  <c r="B17" i="3" l="1"/>
  <c r="B4" i="16" s="1"/>
  <c r="B3" i="16"/>
</calcChain>
</file>

<file path=xl/sharedStrings.xml><?xml version="1.0" encoding="utf-8"?>
<sst xmlns="http://schemas.openxmlformats.org/spreadsheetml/2006/main" count="680" uniqueCount="215">
  <si>
    <t>Evidence</t>
  </si>
  <si>
    <t>The Concept</t>
  </si>
  <si>
    <t>Examples from this Project</t>
  </si>
  <si>
    <t>Data from the Case</t>
  </si>
  <si>
    <t>Spatial Co-occurrence</t>
  </si>
  <si>
    <t>The biological effect must be observed where the cause is observed, and must not be observed where the cause is absent.</t>
  </si>
  <si>
    <t>Analysis of water quality and habitat data across sites</t>
  </si>
  <si>
    <t>Temporal Co-occurrence</t>
  </si>
  <si>
    <t>The biological effect must be observed when the cause is observed, and must not be observed when the cause is absent.</t>
  </si>
  <si>
    <t>Analysis of temporal trends in benthic data</t>
  </si>
  <si>
    <t>Causal Pathway</t>
  </si>
  <si>
    <t>Steps in the pathways linking sources to the cause can serve as supplementary or surrogate indicators that the cause and the biological effect are likely to have co-occurred.</t>
  </si>
  <si>
    <t>Development and analysis of causal pathways for stressors</t>
  </si>
  <si>
    <t>Stressor-Response Relationships from the Field</t>
  </si>
  <si>
    <t>As exposure to the cause increases, intensity or frequency of the biological effect increases; as exposure to the cause decreases, intensity or frequency of the biological effect decreases.</t>
  </si>
  <si>
    <t>Correlation of water quality data with benthic score</t>
  </si>
  <si>
    <t>Temporal Sequence</t>
  </si>
  <si>
    <t>The cause must precede the biological effect.</t>
  </si>
  <si>
    <t>Symptoms</t>
  </si>
  <si>
    <t>Biological measurements (often at lower levels of biological organization than the effect) can be characteristic of one or a few specific causes.</t>
  </si>
  <si>
    <t>Analysis of benthic metrics, community composition, and functional feeding groups</t>
  </si>
  <si>
    <t>Data from Elsewhere</t>
  </si>
  <si>
    <t>Stressor-Response Relationships from Other Field Studies</t>
  </si>
  <si>
    <t>At the impaired sites, the cause must be at levels sufficient to cause similar biological effects in other field studies.</t>
  </si>
  <si>
    <t>Water quality comparison with reference sites and stressor probability thresholds</t>
  </si>
  <si>
    <t>Stressor-Response Relationships from Laboratory Studies</t>
  </si>
  <si>
    <t>At the impaired sites, the cause must be at levels associated with related biological effects in laboratory studies.</t>
  </si>
  <si>
    <t>Water quality comparison with VA water quality standards and literature threshold values</t>
  </si>
  <si>
    <t>Stressor-Response Relationships from Simulation Models</t>
  </si>
  <si>
    <t>At the impaired sites, the cause must be at levels associated with effects in mathematical models simulating ecological processes.</t>
  </si>
  <si>
    <t>Confirmation through use of TMDL model</t>
  </si>
  <si>
    <t>Mechanistically Plausible Cause</t>
  </si>
  <si>
    <t>The relationship between the cause and biological effect must be consistent with known principles of biology, chemistry and physics.</t>
  </si>
  <si>
    <t>Manipulation of Exposure at Other Sites</t>
  </si>
  <si>
    <t>Field experiments or management actions at other sites that increase or decrease exposure to a cause must increase or decrease the biological effect.</t>
  </si>
  <si>
    <t>Confirmation through literature</t>
  </si>
  <si>
    <t>Analogous Stressors</t>
  </si>
  <si>
    <t>Agents similar to the causal agent at the impaired site should lead to similar effects at other sites.</t>
  </si>
  <si>
    <t>Multiple Types of Evidence</t>
  </si>
  <si>
    <t>Consistency of Evidence</t>
  </si>
  <si>
    <t>Confidence in the argument for or against a cause is increased when many types of evidence consistently support or weaken it.</t>
  </si>
  <si>
    <t>Weight of evidence approach</t>
  </si>
  <si>
    <t>Explanation of the Evidence</t>
  </si>
  <si>
    <t>Confidence in the argument for a candidate cause is increased when a post hoc mechanistic, conceptual, or mathematical model reasonably explains any inconsistent evidence.</t>
  </si>
  <si>
    <t>Laboratory Tests of Site Media</t>
  </si>
  <si>
    <t>Controlled exposure in laboratory tests to causes (usually toxic substances) present in site media should induce biological effects consistent with the effects observed in the field.</t>
  </si>
  <si>
    <t>Rationale</t>
  </si>
  <si>
    <t>Sum</t>
  </si>
  <si>
    <t>pH</t>
  </si>
  <si>
    <t>DO</t>
  </si>
  <si>
    <t>Phosphorus</t>
  </si>
  <si>
    <t>Nitrogen</t>
  </si>
  <si>
    <t>Ammonia</t>
  </si>
  <si>
    <t>Sediment</t>
  </si>
  <si>
    <t>Sulfate</t>
  </si>
  <si>
    <t>Chloride</t>
  </si>
  <si>
    <t>Potassium</t>
  </si>
  <si>
    <t>Sodium</t>
  </si>
  <si>
    <t>Metals</t>
  </si>
  <si>
    <t>Temperature</t>
  </si>
  <si>
    <t>Conductivity/TDS</t>
  </si>
  <si>
    <t>NA</t>
  </si>
  <si>
    <t>pH was not significantly correlated with benthic health across sites.</t>
  </si>
  <si>
    <t>Ammonia was not significantly correlated with benthic health across sites.</t>
  </si>
  <si>
    <t>Evidence consistently refuted ammonia as a stressor.</t>
  </si>
  <si>
    <t>Biological Condition Gradient analysis did not identify any predominant taxa that increase in abundance in the presence of high chloride (score of 5), and chloride was one of the lowest ranked stressors based on average BCG score.</t>
  </si>
  <si>
    <t>Chloride levels were all well below the Virginia water quality standard for chloride.</t>
  </si>
  <si>
    <t>At the time of benthic sample collection, temperature at all sites met water quality standards.</t>
  </si>
  <si>
    <t>DO was not significantly correlated with benthic health across sites.</t>
  </si>
  <si>
    <t>Organic Matter</t>
  </si>
  <si>
    <t xml:space="preserve">Since sodium levels are well below toxic levels, benthic impacts due to sodium are unlikely. </t>
  </si>
  <si>
    <t xml:space="preserve">In all streams, SCI scores were impaired but dissolved metal CCU values were in the no probability range for stressor effects. </t>
  </si>
  <si>
    <t xml:space="preserve">Cumulative criteria units for dissolved metals were in the no probability range for stressor effects in all streams. </t>
  </si>
  <si>
    <t xml:space="preserve">All dissolved metals values were below water quality standards and published effect thresholds. </t>
  </si>
  <si>
    <t>Evidence consistently refuted dissolved metals as a stressor in all streams.</t>
  </si>
  <si>
    <t xml:space="preserve">Since chloride levels are well below toxic levels, benthic impacts due to chloride are unlikely. </t>
  </si>
  <si>
    <t xml:space="preserve">Since potassium levels are well below toxic levels, benthic impacts due to potassium are unlikely. </t>
  </si>
  <si>
    <t xml:space="preserve">Since sulfate levels are well below toxic levels, benthic impacts due to sulfate are unlikely. </t>
  </si>
  <si>
    <t>Nitrogen to phosphorus ratios indicate that phosphorus is the limiting nutrient in these streams.</t>
  </si>
  <si>
    <t>In all streams, levels of dissolved metals were below WQS and toxic thresholds.</t>
  </si>
  <si>
    <t>Wolf Creek</t>
  </si>
  <si>
    <t>Tinker Creek</t>
  </si>
  <si>
    <t>Temperatures are generally highest in the late summer, however, fall benthic scores were higher than spring scores in each of the impaired streams.</t>
  </si>
  <si>
    <t>All temperature values in Wolf Creek and the Roanoke River were within water quality standards. Several exceedances of the stockable trout temperature standard were observed in Tinker Creek, but this standard is designed to support coldwater fisheries and minor exceedances should not impact benthic macroinvertebrate health.</t>
  </si>
  <si>
    <t>Most evidence consistently refuted temperature as a stressor.</t>
  </si>
  <si>
    <t xml:space="preserve">Impaired Roanoke River stations were statistically higher in temperature than the river reference, although all temperatures were within water quality standards. Temperatures in Tinker Creek and Wolf Creek were not significantly different from the reference. </t>
  </si>
  <si>
    <t>At the time of benthic sample collection, pH at all sites met water quality standards.</t>
  </si>
  <si>
    <t xml:space="preserve">Spring SCI scores were lower than fall scores in each of the impaired streams, however, no seasonal trend in pH was observed. </t>
  </si>
  <si>
    <t>Biological Condition Gradient analysis did not identify any of the top predominant taxa as increasing in abundance in the presence of acidity (score of 5), and average BCG scores for acidity were ranked the lowest in Tinker Creek and Roanoke River and the second lowest in Wolf Creek.</t>
  </si>
  <si>
    <t>In each impaired stream, all pH values were in the low probability range for stressor effects.</t>
  </si>
  <si>
    <t>In each impaired stream, all pH values were within water quality standards.</t>
  </si>
  <si>
    <t>Evidence consistently refuted pH as a stressor.</t>
  </si>
  <si>
    <t>SCI scores were impaired in each of the streams, but DO was not statistically different from the applicable reference.</t>
  </si>
  <si>
    <t>At the time of benthic sample collection, DO was in the no to low probability range for stressor effects.</t>
  </si>
  <si>
    <t>Relatively high nutrient levels in the Roanoke River and Tinker Creek (to a lesser degree) suggest a pathway to low DO. However, DO levels remain high, so the pathway is incomplete.</t>
  </si>
  <si>
    <t>DO is generally lowest in the late summer, however, fall benthic scores were higher than spring scores in each of the impaired streams.</t>
  </si>
  <si>
    <t>Biological Condition Gradient analysis did not identify any of the top predominant taxa as increasing in abundance in the presence of low DO (score of 5), and average BCG scores for DO were ranked the lowest in Wolf Creek and the second lowest in Tinker Creek and Roanoke River.</t>
  </si>
  <si>
    <t xml:space="preserve">Median DO values were in the no probability range for stressor effects in Wolf Creek and Tinker Creek and the low probability range in the Roanoke River. Tinker Creek had several excusions into the medium probability range for stressor effects. </t>
  </si>
  <si>
    <t>All DO values were above the water quality standard, even during continuous diurnal monitoring in Tinker Creek and Roanoke River. No diurnal monitoring was conducted in Wolf Creek.</t>
  </si>
  <si>
    <t>Evidence consistently refuted DO as a stressor.</t>
  </si>
  <si>
    <t>Conductivity was not significantly correlated with SCI scores across sites.</t>
  </si>
  <si>
    <t xml:space="preserve">Spring SCI scores were lower than fall scores in each impaired stream, and conductivity peaks in Tinker Creek and the Roanoke River were highest in the winter prior to spring benthic collections. In Wolf Creek, conductivity was consistently low. </t>
  </si>
  <si>
    <t xml:space="preserve">Evidence refuted conductivity as a stressor in Wolf Creek, but evidence was inconsistent in other streams. </t>
  </si>
  <si>
    <t>Dissolved sodium was not significantly correlated with benthic health across sites.</t>
  </si>
  <si>
    <t>The analogous stressor of total dissolved solids (TDS) was in the low probability range for stressor effects in Wolf Creek and Roanoke River and the medium range in Tinker Creek. However, TDS in each stream was lower than in the unimpaired stream reference.</t>
  </si>
  <si>
    <t xml:space="preserve">Spring SCI scores were lower than fall scores in each of the impaired streams, but no distinct seasonal patterns were observed in sodium levels. </t>
  </si>
  <si>
    <t>In an analysis of toxicity to major ions (Mount et al., 2016), all LC50s for Ceriodaphnia exposed to sodium salts were well above the sodium levels in Roanoke River project streams.</t>
  </si>
  <si>
    <t xml:space="preserve">The Roanoke River had statistically higher potassium levels than the river reference, but Wolf Creek and Tinker Creek were not statistically different from the reference. </t>
  </si>
  <si>
    <t xml:space="preserve">At or around the time of benthic sampling, dissolved potassium levels were in the low to medium probability range for stressor effects in each of the impaired streams. </t>
  </si>
  <si>
    <t>Dissolved potassium was not significantly correlated with benthic health across sites.</t>
  </si>
  <si>
    <t xml:space="preserve">Spring SCI scores were lower than fall scores in each impaired stream, but potassium was typically highest in the fall (Wolf Creek and Roanoke River) or no discernible seasonal pattern was observed (Tinker Creek). </t>
  </si>
  <si>
    <t>Median dissolved potassium values were in the medium probability range for stressor effects in each stream.</t>
  </si>
  <si>
    <t>In an analysis of toxicity to major ions (Mount et al., 2016), all LC50s for Ceriodaphnia exposed to KCl were well above the potassium levels in Roanoke River project streams.</t>
  </si>
  <si>
    <t>Most evidence refutes potassium as a stressor in Wolf Creek, but evidence is inconsistent in other streams.</t>
  </si>
  <si>
    <t xml:space="preserve">Tinker Creek and Roanoke River had statistically higher chloride levels than the applicable reference, but medians were in the low probability range for stressor effects. Wolf Creek was lower in chloride than the stream reference. </t>
  </si>
  <si>
    <t>Dissolved chloride was not significantly correlated with benthic health across sites.</t>
  </si>
  <si>
    <t xml:space="preserve">Spring SCI scores were lower than fall scores in each impaired stream, but chloride was typically highest in the fall (Roanoke River) or no discernible seasonal pattern was observed (Wolf Creek and Tinker Creek). </t>
  </si>
  <si>
    <t xml:space="preserve">Median chloride levels were in the low probability range for stressor effects in each of the impaired streams. </t>
  </si>
  <si>
    <t xml:space="preserve">Tinker Creek and Roanoke River had statistically higher sulfate levels than the applicable reference, but medians were in the low probability range for stressor effects in Roanoke River. Wolf Creek was lower in sulfate than the stream reference. </t>
  </si>
  <si>
    <t>Dissolved sulfate was not significantly correlated with benthic health across sites.</t>
  </si>
  <si>
    <t xml:space="preserve">Spring SCI scores were lower than fall scores in each impaired stream, but sulfate was typically highest in the fall (Roanoke River) or no discernible seasonal pattern was observed (Wolf Creek and Tinker Creek). </t>
  </si>
  <si>
    <t>Median sulfate levels were in the no, medium, and low probability ranges for stressor effects in Wolf Creek, Tinker Creek, and Roanoke River, respectively.</t>
  </si>
  <si>
    <t>In an analysis of toxicity to major ions (Mount et al., 2016), all LC50s for Ceriodaphnia exposed to sulfate salts were well above the sulfate levels in Roanoke River project streams.</t>
  </si>
  <si>
    <t xml:space="preserve">Evidence consistently refutes sulfate as a stressor in Wolf Creek, mostly refutes sulfate as a stressor in Roanoke River, and is inconsistent in Tinker Creek. </t>
  </si>
  <si>
    <t>Neither TSS nor habitat were significantly correlated with benthic health across sites.</t>
  </si>
  <si>
    <t>Most evidence supported sediment as a stressor in Wolf Creek and Tinker Creek, but evidence was inconsistent in Roanoke River.</t>
  </si>
  <si>
    <t>Symptoms (2)</t>
  </si>
  <si>
    <t>Total volatile solids, total organic carbon, and dissolved organic carbon were not statistically higher in any of the impaired streams than relevant references.</t>
  </si>
  <si>
    <t>Total volatile solids were not significantly correlated with benthic health across sites.</t>
  </si>
  <si>
    <t xml:space="preserve">Seasonal trends of lower spring benthic scores observed in each of the impaired streams are inconsistent with organic matter enrichment, since organic matter from primary productivity would increase in the summer and fall. </t>
  </si>
  <si>
    <t>Functional feeding group analysis in Wolf Creek indicated an increase in filterers that thrive in organic-rich habitats, while filterers decreased in Tinker Creek and Roanoke River.</t>
  </si>
  <si>
    <t>Most evidence refuted organic matter as a stressor.</t>
  </si>
  <si>
    <t xml:space="preserve">Diurnal DO measurements in Tinker Creek and Roanoke River did not show strong fluctuations from daytime to nighttime indicating that the causal pathway from nutrient enrichment to low DO is weak or not intact. No diurnal DO data was collected in Wolf Creek. </t>
  </si>
  <si>
    <t xml:space="preserve">Biological Condition Gradient analysis identified top predominant taxa in Wolf Creek and Tinker Creek that increase in abundance in the presence of nutrients (score of 5). Based on average BCG scores, nutrients ranked as the highest ranked stressor in Tinker Creek and Roanoke River and the second highest in Wolf Creek.  </t>
  </si>
  <si>
    <t>Total phosphorus levels averaged 0.026 to 0.036 mg/L at impaired stations, which is above the EPA-recommended criterion for the respective Ridge and Valley ecoregion.</t>
  </si>
  <si>
    <t>Evidence was inconsistent in supporting or refuting phosphorus as a stressor.</t>
  </si>
  <si>
    <t>Symptoms (3)</t>
  </si>
  <si>
    <t>Total nitrogen levels averaged 0.709 to 2.30 mg/L at impaired stations, which is above the EPA-recommended criterion for the respective Ridge and Valley ecoregion.</t>
  </si>
  <si>
    <t xml:space="preserve">The nitrogen to phosphorus ratios in Roanoke River Project streams ranged from 27 to 86, indicating that phosphorus, and not nitrogen, is the limiting nutrient controlling algae growth. </t>
  </si>
  <si>
    <t>Roanoke River (202.20)</t>
  </si>
  <si>
    <t>Roanoke River (198.08)</t>
  </si>
  <si>
    <t xml:space="preserve">Tinker Creek and Roanoke River (198.08) had statistically higher nitrogen levels than the applicable reference. Wolf Creek was lower in nitrogen than the stream reference, and Roanoke River (202.20) was not statistically different from the reference. </t>
  </si>
  <si>
    <t xml:space="preserve">At or near the time of benthic sample collection, total nitrogen levels were in the high probability range for stressor effects on six occasions in the Ronoake River (198.08). Values at the time of benthic sampling were in the medium probability range in Tinker Creek, low to medium probability range in Wolf Creek, and low range in Roanoke River (202.20). </t>
  </si>
  <si>
    <t>In functional feeding group analysis, scrapers, which are indicative of nutrient enrichment, increased by 2% at Roanoke River (202.20) and 5% at Roanoke River (198.08). Scrapers decreased in Wolf Creek and Tinker Creek.</t>
  </si>
  <si>
    <t xml:space="preserve">Median nitrogen levels were in the medium probability range for stressor effects in Wolf Creek and Tinker Creek, low probability range in Roanoke River (202.20), and high probability range in Roanoke River. </t>
  </si>
  <si>
    <t xml:space="preserve">At or near the time of benthic sample collection, total phosphorus levels were in the no to low probability range for stressor effects in each of the impaired streams. </t>
  </si>
  <si>
    <t xml:space="preserve">At or around the time of benthic sampling, total volatile solids were below the detection limit in Wolf Creek and Roanoke River (202.20) in limited datasets. </t>
  </si>
  <si>
    <t>At the time of benthic sampling, habitat scores were in the medium probability range for stressor effects in Wolf Creek. In Tinker Creek, habitat scores were in the high probability range on four occasions. In Roanoke River (202.20), habitat scores were in the low to medium probability range for stressor effects. In Roanoke River (198.08), habitat scores were in the no to low probability range.</t>
  </si>
  <si>
    <t xml:space="preserve">Functional feeding group analysis in each of the streams indicated a shift to collectors that thrive in sediment-rich habitats. This increase was largest in Tinker Creek (19%), followed by Wolf Creek (13%), followed by Roanoke River (198.08) (5%), followed by Roanoke River (202.20) (3%).  </t>
  </si>
  <si>
    <t xml:space="preserve">Median total habitat scores were in the medium probability range for stressor effects in Wolf Creek, high probability range in Tinker Creek, low probability range in Roanoke River (202.20), and no probability range in Roanoke River (198.08). </t>
  </si>
  <si>
    <t>Relative Bed Stability analysis showed values in the medium probability range for stressor effects in Wolf Creek. RBS values were in the no probability range in Tinker Creek and Roanoke River (202.20). At Roanoke River (198.08), RBS values were in the medium probability range, but the value was positive, indicating sediment starved conditions.</t>
  </si>
  <si>
    <t xml:space="preserve">At or around the time of benthic sampling, dissolved sulfate levels were in the low probability range for stressor effects in Wolf Creek. Sulfate levels were in the medium probability range on five occasions in Tinker Creek, one occasion in Roanoke River (202.20), and three occasions in the Roanoke River (198.08). </t>
  </si>
  <si>
    <t>Biological Condition Gradient analysis identified one of the top predominant taxa in Wolf Creek as increasing in abundance in the presence of high sulfate (score of 5). Sulfate was also the highest ranked stressor in Wolf Creek. In Tinker Creek, Roanoke River (202.20), and Roanoke River (198.08), sulfate was ranked third, fifth, and second based on average BCG scores, respectively.</t>
  </si>
  <si>
    <t xml:space="preserve">For the analogous stressor of conductivity, median conductivity values were in the no probability range for stressor effects in Wolf Creek, medium range in Tinker Creek, low range in Roanoke River (202.20), and medium range in Roanoke River (198.08). </t>
  </si>
  <si>
    <t xml:space="preserve">At or around the time of benthic sampling, dissolved chloride levels were in the low probability range for stressor effects in Wolf Creek, Tinker Creek, and Roanoke River (202.20). Chloride levels were in the medium probability range on three occasions in the Roanoke River (198.08). </t>
  </si>
  <si>
    <t xml:space="preserve">Evidence consistently refutes chloride as a stressor in Wolf Creek and Roanoke River (202.20) and mostly refutes chloride as a stressor in Tinker Creek and Roanoke River (198.08). </t>
  </si>
  <si>
    <t xml:space="preserve">All impaired stations had statistically higher sodium levels than the applicable reference. However, median sodium levels were in the no to low probability range for stressor effects in Wolf Creek, Tinker Creek, an Roanoke River (202.20). Median sodium levels were and medium range in the Roanoke River (198.08). </t>
  </si>
  <si>
    <t xml:space="preserve">At or around the time of benthic sampling, dissolved sodium levels were in the no to low probability range for stressor effects in Wolf Creek and Roanoke River (202.20) and low to medium range in Tinker Creek and Roanoke River (198.08). </t>
  </si>
  <si>
    <t xml:space="preserve">Median sodium levels were in the no probability range for stressor effects in Roanoke River (202.20), low probability range in Wolf Creek and Tinker Creek, and medium range in the Roanoke River (198.08). </t>
  </si>
  <si>
    <t>Evidence strongly refutes sodium as a stressor in Wolf Creek and Roanoke River (202.20), but evidence is inconsistent in other streams.</t>
  </si>
  <si>
    <t>The habitat metric for embeddedness was statistically lower than the reference in each of the impaired streams except for Roanoke River (198.08).</t>
  </si>
  <si>
    <t>Conductivity was statistically higher at Roanoke River (198.08) than at the river reference. Conductivity was lower in Wolf Creek and Tinker Creek than in the stream reference.</t>
  </si>
  <si>
    <t xml:space="preserve">At the time of impaired benthic sample collections, conductivity levels were in the high probability range for stress effects on one occasion in the Roanoke River (198.08) and two occasions in Tinker Creek. In Roanoke River (202.20), conductivity was in the low to medium probability range for stressor effects. In Wolf Creek, conductivity was consistently in the no probability range. </t>
  </si>
  <si>
    <t xml:space="preserve">Biological Condition Gradient analysis identified predominant taxa in Wolf Creek and Tinker Creek that increase in abundance in the presence of high conductivity (score of 5). Average BCG scores also ranked conductivity as a top 2 or 3 stressors in each stream except for Roanoke River (202.20).   </t>
  </si>
  <si>
    <t xml:space="preserve">Median conductivity values were in the no probability range for stressor effects in Wolf Creek, low probability range in Ronaoke River (202.20), and the medium probability range in Tinker Creek and Roanoke River (198.08). However, conductivity in each stream was lower than in the unimpaired stream reference. </t>
  </si>
  <si>
    <t>Impaired Wolf Creek and Tinker Creek stations were statistically higher in pH than the stream reference, and Roanoke River (202.20) was statistically lower in pH than the river reference. All pH values, however, were within water quality standards.</t>
  </si>
  <si>
    <t>Ammonia levels are generally highest in the late summer when water temperatures are highest, however, fall benthic scores were higher than spring scores ineach of the impaired streams.</t>
  </si>
  <si>
    <t>In all streams, SCI scores were impaired, but ammonia values were below water quality standards.</t>
  </si>
  <si>
    <t xml:space="preserve">At or near the time of benthic sample collection, ammonia levels were below water quality standards in each of the impaired streams. </t>
  </si>
  <si>
    <t xml:space="preserve">All ammonia values in all streams were below water quality standards. Ammonia levels in Tinker Creek and Roanoke River (198.08) approached water quality standards. </t>
  </si>
  <si>
    <t>At or near the time of benthic sample collection, metals cumulative criteria units were well below one in Wolf Creek and Roanoke River.</t>
  </si>
  <si>
    <t>No toxicity (in IC25 endpoints) was observed in C. dubia and P. promelas laboratory toxicity testing of Roanoke River samples.</t>
  </si>
  <si>
    <t xml:space="preserve">Sediment metals were below probable effect concentrations in Tinker Creek and Roanoke River (202.20). All metals except for lead in Tinker Creek were also below threshold effect concentrations. No sediment metals data were available for the other streams. </t>
  </si>
  <si>
    <t>Limited evidence was available.</t>
  </si>
  <si>
    <t xml:space="preserve">In Roanoke River (202.20), Sediment PAHs were below probable effect concentrations, but four compounds and total PAHs were above threshold effect concentrations. No sediment PAH data were available for the other streams. </t>
  </si>
  <si>
    <t xml:space="preserve">In Roanoke River, sediment PCBs were below probable effect concentrations but above threshold effect concentrations. In Tinker Creek, sediment PCBs were above probable effect concentrations. </t>
  </si>
  <si>
    <t xml:space="preserve">Sediment PCBs in Tinker Creek and Roanoke River were much higher than in upstream unimpaired locations. </t>
  </si>
  <si>
    <t>Sediment PAHs were significantly higher in the Roanoke River (202.20) than in an unimpaired station (4AXNB000.60). No sediment PAH data were available for the other streams.</t>
  </si>
  <si>
    <t xml:space="preserve">Sediment pesticides and toxic organics in Tinker Creek and Roanoke River (202.20) were similar to levels in upstream unimpaired locations. </t>
  </si>
  <si>
    <t xml:space="preserve">In Tinker Creek and Roanoke River (202.20), all sediment pesticides and toxic organics were below detection limits except for three phthalate compounds which are ubiquitous.  </t>
  </si>
  <si>
    <t>Benthic impairment is present upstream of the dam, but the benthic impairment increases in magnitude below the dam (from VSCI average of 55.3 to 49.3).</t>
  </si>
  <si>
    <t>Sediment Metals</t>
  </si>
  <si>
    <t>Sediment PAHs</t>
  </si>
  <si>
    <t>Sediment PCBs</t>
  </si>
  <si>
    <t>Sediment Organics</t>
  </si>
  <si>
    <t>Niagara Dam</t>
  </si>
  <si>
    <t>Land cover analysis revealed that these watersheds progressively increase in imperviousness and decrease in benthic health moving downstream. This means that the pathway from imperviousness to increased runoff to erosion and in-stream sediment transport is intact.</t>
  </si>
  <si>
    <t xml:space="preserve">The causal pathway from nutrient loads to greater nutrient retention as a result of the dam to increased algae growth and modified feeding niches is intact.  </t>
  </si>
  <si>
    <t>Mellado-Díaz et al. (2019) found that most measures of benthic health took more than 6.8 miles downstream to recover from dam impacts. Roanoke River station 198.08 is only approximately one mile downstream from the Niagara Dam.</t>
  </si>
  <si>
    <t xml:space="preserve">Using the Soil and Water Assessment Tool (SWAT) modeling approach, Bosch (2008) demonstrated that river impoundments greatly reduced the nitrogen export from riverine systems. This means greater nutrient retention, utilization, and cycling. </t>
  </si>
  <si>
    <t>Most evidence consistently supported the dam as a stressor.</t>
  </si>
  <si>
    <t>SCI scores were impaired in each of the streams, and habitat scores were statistically lower in Tinker Creek and Roanoke River (station 202.02) than in the applicable reference. Habitat scores were not statistically different from the reference in Wolf Creek and were higher than the reference at Roanoke River (station 198.08).</t>
  </si>
  <si>
    <t xml:space="preserve">Biological Condition Gradient analysis identified predominant taxa in Wolf Creek and Tinker Creek that increase in abundance in the presence of poor habitat or high %Imperviousness (score of 5). Based on average BCG scores sediment associated stressors (habitat, RBS, and % impervious) were ranked as high as 2 for Roanoke River (202.20) and 4 for the other impaired streams. </t>
  </si>
  <si>
    <t>Seasonal trends of lower spring benthic scores observed in each of the impaired streams may indicate sediment enrichment, as higher spring flows bring increased sediment loads. Spring flow was inversely correlated with SCI scores at Roanoke River station 202.20 (indicating a flow-dependent stressor like sediment), but not at station 198.08 (indicating a flow-independent stressor).</t>
  </si>
  <si>
    <t>Seasonal trends of lower spring benthic scores observed in each of the impaired streams may indicate nutrient enrichment, as higher spring flows bring increased nutrient loads and increasing spring temperatures and sunlight spur algal growth.</t>
  </si>
  <si>
    <t>Algae sampling in the Roanoke River in 2023 showed a consistent pattern of increased algae downstream where nutrient levels were higher. Patterns in 2021 and 2022 were less conclusive, but confounding issues with sampling location were encountered.</t>
  </si>
  <si>
    <t>Most evidence supported nitrogen as a stressor in Roanoke River (198.08). In the other streams and locations, evidence was inconsistent in supporting or refuting nitrogen as a stressor.</t>
  </si>
  <si>
    <t>Temperature was not significantly correlated with benthic health across watershed sites, but was significantly correlated with benthic health longitudinally in the Roanoke River.</t>
  </si>
  <si>
    <t>Phosphorus was not significantly correlated with benthic health across sites, but was significantly correlated with benthic health longitudinally in the Roanoke River.</t>
  </si>
  <si>
    <t>Nitrogen was not significantly correlated with benthic health across sites, but was significantly correlated with benthic health longitudinally in the Roanoke River.</t>
  </si>
  <si>
    <t>SCI scores were impaired in each of the streams, but phosphorus levels at benthic stations were not statistically higher than a relevant reference. Phosphorus levels were statistically higher than the reference at station 4AROA199.20, which is between the two impaired benthic stations.</t>
  </si>
  <si>
    <t xml:space="preserve">Median phosphorus levels were in the low probability range for stressor effects in Wolf Creek and no probability range in Tinker Creek and Roanoke River. Tinker Creek and Roanoke River (202.20) had several excursions into the high probability range. </t>
  </si>
  <si>
    <t>Evidence from QUAL2K modeling shows excess bottom algae and phosphorus limitation, but not nitrogen limitation in the Roanoke River (Brown and Caldwell, 2023)</t>
  </si>
  <si>
    <t>Evidence from QUAL2K modeling shows excess bottom algae and phosphorus limitation in the Roanoke River (Brown and Caldwell, 2023)</t>
  </si>
  <si>
    <t>The pathway from high imperviousness to increased temperature is intact for all streams.</t>
  </si>
  <si>
    <t xml:space="preserve">The causal pathway from imperviousness to runoff of roadway deicing salts is intact for all streams. </t>
  </si>
  <si>
    <t>Dissolved oxygen levels were relatively high in each of the impaired streams indicating that the causal pathway from organic matter enrichment to heterotrophic respiration to low DO is not intact.</t>
  </si>
  <si>
    <t>Physical dam impacts should be consistent over time, however, fall benthic scores are often above 60 and non-impaired.</t>
  </si>
  <si>
    <t>Evidence consistently refuted sediment metals as a stressor in the Roanoke River. Limited evidence was available in other streams.</t>
  </si>
  <si>
    <t>SCI scores were impaired, but sediment metals were below probable effect concentrations and threshold effect concentrations in the Roanoke River (202.20). Lead in Tinker Creek was below the probable effect concentration, but above the threshold effect concentration. No sediment metals data were available for the other streams.</t>
  </si>
  <si>
    <t>PFAS compounds were identified in Tinker Creek and Roanoke River stations, but the highest concentrations were observed at upstream unimpaired stations. No PFAS data was collected in Wolf Creek</t>
  </si>
  <si>
    <t>PFAS discharges were first identified in the Roanoke River system in 2020. While the discharge may have started sooner, impairment in the Roanoke River dates back at least two decades.</t>
  </si>
  <si>
    <t>PFAS levels observed were well below EPA-recommended water quality criteria for PFOA and PFOS.</t>
  </si>
  <si>
    <t>Evidence consistently refuted PFAS as a stressor in Tinker Creek and the Roanoke River.</t>
  </si>
  <si>
    <t>PFAS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</si>
</sst>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0"/>
      <color theme="1"/>
      <name val="Times New Roman"/>
      <family val="1"/>
    </font>
    <font>
      <sz val="10"/>
      <color indexed="8"/>
      <name val="Arial"/>
      <family val="2"/>
    </font>
    <font>
      <sz val="11"/>
      <color indexed="8"/>
      <name val="Calibri"/>
      <family val="2"/>
    </font>
    <font>
      <sz val="10"/>
      <color rgb="FF000000"/>
      <name val="Arial Narrow"/>
      <family val="2"/>
    </font>
    <fon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0" borderId="0"/>
    <xf numFmtId="0" fontId="3" fillId="0" borderId="0"/>
  </cellStyleXfs>
  <cellXfs count="33">
    <xf numFmtId="0" fontId="0" fillId="0" borderId="0" xfId="0"/>
    <xf numFmtId="0" fontId="1" fillId="0" borderId="0" xfId="0" applyFont="1" applyAlignment="1">
      <alignment wrapText="1"/>
    </xf>
    <xf numFmtId="0" fontId="0" fillId="0" borderId="0" xfId="0" applyAlignment="1">
      <alignment wrapText="1"/>
    </xf>
    <xf numFmtId="0" fontId="0" fillId="0" borderId="0" xfId="0" applyBorder="1" applyAlignment="1">
      <alignment wrapText="1"/>
    </xf>
    <xf numFmtId="0" fontId="0" fillId="0" borderId="0" xfId="0" applyFont="1" applyBorder="1" applyAlignment="1">
      <alignment horizontal="left" vertical="center" wrapText="1"/>
    </xf>
    <xf numFmtId="0" fontId="0" fillId="0" borderId="0" xfId="0" applyFont="1" applyBorder="1" applyAlignment="1">
      <alignment horizontal="justify" vertical="center" wrapText="1"/>
    </xf>
    <xf numFmtId="0" fontId="1" fillId="0" borderId="0" xfId="0" applyFont="1"/>
    <xf numFmtId="0" fontId="1" fillId="0" borderId="0" xfId="0" applyFont="1" applyAlignment="1">
      <alignment horizontal="right" wrapText="1"/>
    </xf>
    <xf numFmtId="14" fontId="0" fillId="0" borderId="0" xfId="0" applyNumberFormat="1"/>
    <xf numFmtId="0" fontId="0" fillId="0" borderId="0" xfId="0" applyBorder="1"/>
    <xf numFmtId="14"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xf numFmtId="0" fontId="4" fillId="0" borderId="0" xfId="1" applyNumberFormat="1" applyFont="1" applyFill="1" applyBorder="1" applyAlignment="1">
      <alignment horizontal="right" wrapText="1"/>
    </xf>
    <xf numFmtId="0" fontId="4" fillId="0" borderId="0" xfId="2" applyNumberFormat="1" applyFont="1" applyFill="1" applyBorder="1" applyAlignment="1">
      <alignment horizontal="right" wrapText="1"/>
    </xf>
    <xf numFmtId="0" fontId="0" fillId="0" borderId="0" xfId="0" applyFill="1" applyBorder="1"/>
    <xf numFmtId="0" fontId="2" fillId="0" borderId="0" xfId="0" applyFont="1" applyFill="1" applyBorder="1"/>
    <xf numFmtId="0" fontId="4" fillId="0" borderId="0" xfId="1" applyFont="1" applyFill="1" applyBorder="1" applyAlignment="1">
      <alignment horizontal="center"/>
    </xf>
    <xf numFmtId="0" fontId="4" fillId="0" borderId="0" xfId="2" applyFont="1" applyFill="1" applyBorder="1" applyAlignment="1">
      <alignment horizontal="center"/>
    </xf>
    <xf numFmtId="14" fontId="0" fillId="0" borderId="0" xfId="0" applyNumberFormat="1" applyFill="1" applyBorder="1"/>
    <xf numFmtId="0" fontId="0" fillId="0" borderId="0" xfId="0" applyFill="1"/>
    <xf numFmtId="0" fontId="0" fillId="0" borderId="0" xfId="0" applyFill="1" applyAlignment="1">
      <alignment wrapText="1"/>
    </xf>
    <xf numFmtId="14" fontId="2" fillId="0" borderId="0" xfId="0" applyNumberFormat="1" applyFont="1" applyFill="1" applyBorder="1" applyAlignment="1">
      <alignment horizontal="center" vertical="center" wrapText="1"/>
    </xf>
    <xf numFmtId="0" fontId="4" fillId="0" borderId="0" xfId="1" applyNumberFormat="1" applyFont="1" applyFill="1" applyBorder="1" applyAlignment="1">
      <alignment horizontal="center"/>
    </xf>
    <xf numFmtId="0" fontId="0" fillId="0" borderId="0" xfId="0" applyNumberFormat="1" applyFill="1" applyBorder="1"/>
    <xf numFmtId="0" fontId="5" fillId="0" borderId="1" xfId="0" applyFont="1" applyBorder="1" applyAlignment="1">
      <alignment horizontal="left" vertical="center" wrapText="1"/>
    </xf>
    <xf numFmtId="0" fontId="0" fillId="2" borderId="0" xfId="0" applyFill="1" applyAlignment="1">
      <alignment wrapText="1"/>
    </xf>
    <xf numFmtId="0" fontId="6" fillId="0" borderId="0" xfId="0" applyFont="1"/>
    <xf numFmtId="0" fontId="6" fillId="0" borderId="0" xfId="0" applyFont="1" applyAlignment="1">
      <alignment wrapText="1"/>
    </xf>
    <xf numFmtId="0" fontId="6" fillId="0" borderId="0" xfId="0" applyFont="1" applyFill="1"/>
    <xf numFmtId="0" fontId="6" fillId="0" borderId="0" xfId="0" applyFont="1" applyFill="1" applyAlignment="1">
      <alignment wrapText="1"/>
    </xf>
    <xf numFmtId="0" fontId="5" fillId="0" borderId="0" xfId="0" applyFont="1"/>
    <xf numFmtId="0" fontId="0" fillId="0" borderId="0" xfId="0" applyFont="1" applyAlignment="1">
      <alignment wrapText="1"/>
    </xf>
  </cellXfs>
  <cellStyles count="3">
    <cellStyle name="Normal" xfId="0" builtinId="0"/>
    <cellStyle name="Normal_1ASAN000.34" xfId="2" xr:uid="{F6C844E4-4893-47CE-99DA-1A8DD7492A9F}"/>
    <cellStyle name="Normal_1ASAN001.45" xfId="1" xr:uid="{EEAA0927-FA7D-4462-82E8-8F7CC21EC886}"/>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F83A1-A4DB-4216-9339-BC9D41EA4850}">
  <dimension ref="A1:C19"/>
  <sheetViews>
    <sheetView tabSelected="1" workbookViewId="0"/>
  </sheetViews>
  <sheetFormatPr defaultRowHeight="14.5" x14ac:dyDescent="0.35"/>
  <cols>
    <col min="1" max="1" width="23.36328125" customWidth="1"/>
    <col min="2" max="2" width="43.54296875" customWidth="1"/>
    <col min="3" max="3" width="39.54296875" customWidth="1"/>
  </cols>
  <sheetData>
    <row r="1" spans="1:3" x14ac:dyDescent="0.35">
      <c r="A1" s="1" t="s">
        <v>0</v>
      </c>
      <c r="B1" s="1" t="s">
        <v>1</v>
      </c>
      <c r="C1" s="1" t="s">
        <v>2</v>
      </c>
    </row>
    <row r="2" spans="1:3" x14ac:dyDescent="0.35">
      <c r="A2" s="2" t="s">
        <v>3</v>
      </c>
      <c r="B2" s="2"/>
      <c r="C2" s="2"/>
    </row>
    <row r="3" spans="1:3" ht="43.5" x14ac:dyDescent="0.35">
      <c r="A3" s="2" t="s">
        <v>4</v>
      </c>
      <c r="B3" s="2" t="s">
        <v>5</v>
      </c>
      <c r="C3" s="2" t="s">
        <v>6</v>
      </c>
    </row>
    <row r="4" spans="1:3" ht="43.5" x14ac:dyDescent="0.35">
      <c r="A4" s="2" t="s">
        <v>7</v>
      </c>
      <c r="B4" s="2" t="s">
        <v>8</v>
      </c>
      <c r="C4" s="2" t="s">
        <v>9</v>
      </c>
    </row>
    <row r="5" spans="1:3" ht="58" x14ac:dyDescent="0.35">
      <c r="A5" s="2" t="s">
        <v>10</v>
      </c>
      <c r="B5" s="2" t="s">
        <v>11</v>
      </c>
      <c r="C5" s="2" t="s">
        <v>12</v>
      </c>
    </row>
    <row r="6" spans="1:3" ht="58" x14ac:dyDescent="0.35">
      <c r="A6" s="3" t="s">
        <v>13</v>
      </c>
      <c r="B6" s="3" t="s">
        <v>14</v>
      </c>
      <c r="C6" s="3" t="s">
        <v>15</v>
      </c>
    </row>
    <row r="7" spans="1:3" ht="58" x14ac:dyDescent="0.35">
      <c r="A7" s="4" t="s">
        <v>44</v>
      </c>
      <c r="B7" s="5" t="s">
        <v>45</v>
      </c>
      <c r="C7" s="5" t="s">
        <v>61</v>
      </c>
    </row>
    <row r="8" spans="1:3" x14ac:dyDescent="0.35">
      <c r="A8" s="3" t="s">
        <v>16</v>
      </c>
      <c r="B8" s="3" t="s">
        <v>17</v>
      </c>
      <c r="C8" s="3" t="s">
        <v>9</v>
      </c>
    </row>
    <row r="9" spans="1:3" ht="43.5" x14ac:dyDescent="0.35">
      <c r="A9" s="2" t="s">
        <v>18</v>
      </c>
      <c r="B9" s="2" t="s">
        <v>19</v>
      </c>
      <c r="C9" s="2" t="s">
        <v>20</v>
      </c>
    </row>
    <row r="10" spans="1:3" x14ac:dyDescent="0.35">
      <c r="A10" s="2" t="s">
        <v>21</v>
      </c>
      <c r="B10" s="2"/>
      <c r="C10" s="2"/>
    </row>
    <row r="11" spans="1:3" ht="43.5" x14ac:dyDescent="0.35">
      <c r="A11" s="2" t="s">
        <v>22</v>
      </c>
      <c r="B11" s="2" t="s">
        <v>23</v>
      </c>
      <c r="C11" s="2" t="s">
        <v>24</v>
      </c>
    </row>
    <row r="12" spans="1:3" ht="43.5" x14ac:dyDescent="0.35">
      <c r="A12" s="2" t="s">
        <v>25</v>
      </c>
      <c r="B12" s="2" t="s">
        <v>26</v>
      </c>
      <c r="C12" s="2" t="s">
        <v>27</v>
      </c>
    </row>
    <row r="13" spans="1:3" ht="43.5" x14ac:dyDescent="0.35">
      <c r="A13" s="2" t="s">
        <v>28</v>
      </c>
      <c r="B13" s="2" t="s">
        <v>29</v>
      </c>
      <c r="C13" s="2" t="s">
        <v>30</v>
      </c>
    </row>
    <row r="14" spans="1:3" ht="43.5" x14ac:dyDescent="0.35">
      <c r="A14" s="2" t="s">
        <v>31</v>
      </c>
      <c r="B14" s="2" t="s">
        <v>32</v>
      </c>
      <c r="C14" s="2" t="s">
        <v>12</v>
      </c>
    </row>
    <row r="15" spans="1:3" ht="58" x14ac:dyDescent="0.35">
      <c r="A15" s="2" t="s">
        <v>33</v>
      </c>
      <c r="B15" s="2" t="s">
        <v>34</v>
      </c>
      <c r="C15" s="2" t="s">
        <v>35</v>
      </c>
    </row>
    <row r="16" spans="1:3" ht="29" x14ac:dyDescent="0.35">
      <c r="A16" s="2" t="s">
        <v>36</v>
      </c>
      <c r="B16" s="2" t="s">
        <v>37</v>
      </c>
      <c r="C16" s="2" t="s">
        <v>35</v>
      </c>
    </row>
    <row r="17" spans="1:3" x14ac:dyDescent="0.35">
      <c r="A17" s="2" t="s">
        <v>38</v>
      </c>
      <c r="B17" s="2"/>
      <c r="C17" s="2"/>
    </row>
    <row r="18" spans="1:3" ht="43.5" x14ac:dyDescent="0.35">
      <c r="A18" s="2" t="s">
        <v>39</v>
      </c>
      <c r="B18" s="2" t="s">
        <v>40</v>
      </c>
      <c r="C18" s="2" t="s">
        <v>41</v>
      </c>
    </row>
    <row r="19" spans="1:3" ht="58" x14ac:dyDescent="0.35">
      <c r="A19" s="2" t="s">
        <v>42</v>
      </c>
      <c r="B19" s="2" t="s">
        <v>43</v>
      </c>
      <c r="C19" s="2" t="s">
        <v>30</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F9153-BFB5-4288-A068-41FC28FC5108}">
  <dimension ref="A1:H19"/>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72.5" x14ac:dyDescent="0.35">
      <c r="A2" s="2" t="s">
        <v>4</v>
      </c>
      <c r="B2">
        <v>-1</v>
      </c>
      <c r="C2">
        <v>2</v>
      </c>
      <c r="D2">
        <v>2</v>
      </c>
      <c r="E2">
        <v>-3</v>
      </c>
      <c r="F2" s="2" t="s">
        <v>191</v>
      </c>
      <c r="H2" s="9"/>
    </row>
    <row r="3" spans="1:8" ht="72.5" x14ac:dyDescent="0.35">
      <c r="A3" s="2" t="s">
        <v>7</v>
      </c>
      <c r="B3" s="20">
        <v>1</v>
      </c>
      <c r="C3">
        <v>2</v>
      </c>
      <c r="D3">
        <v>1</v>
      </c>
      <c r="E3">
        <v>-1</v>
      </c>
      <c r="F3" s="21" t="s">
        <v>147</v>
      </c>
      <c r="H3" s="9"/>
    </row>
    <row r="4" spans="1:8" ht="58" x14ac:dyDescent="0.35">
      <c r="A4" s="2" t="s">
        <v>10</v>
      </c>
      <c r="B4" s="20">
        <v>2</v>
      </c>
      <c r="C4" s="20">
        <v>2</v>
      </c>
      <c r="D4" s="20">
        <v>2</v>
      </c>
      <c r="E4" s="20">
        <v>2</v>
      </c>
      <c r="F4" s="21" t="s">
        <v>186</v>
      </c>
      <c r="H4" s="9"/>
    </row>
    <row r="5" spans="1:8" ht="29" x14ac:dyDescent="0.35">
      <c r="A5" s="3" t="s">
        <v>13</v>
      </c>
      <c r="B5">
        <v>-2</v>
      </c>
      <c r="C5">
        <v>-2</v>
      </c>
      <c r="D5">
        <v>-2</v>
      </c>
      <c r="E5">
        <v>-2</v>
      </c>
      <c r="F5" s="2" t="s">
        <v>124</v>
      </c>
      <c r="H5" s="9"/>
    </row>
    <row r="6" spans="1:8" x14ac:dyDescent="0.35">
      <c r="A6" s="4" t="s">
        <v>44</v>
      </c>
      <c r="H6" s="9"/>
    </row>
    <row r="7" spans="1:8" ht="72.5" x14ac:dyDescent="0.35">
      <c r="A7" s="3" t="s">
        <v>16</v>
      </c>
      <c r="B7">
        <v>1</v>
      </c>
      <c r="C7">
        <v>1</v>
      </c>
      <c r="D7">
        <v>2</v>
      </c>
      <c r="E7">
        <v>-1</v>
      </c>
      <c r="F7" s="2" t="s">
        <v>193</v>
      </c>
      <c r="H7" s="9"/>
    </row>
    <row r="8" spans="1:8" ht="72.5" x14ac:dyDescent="0.35">
      <c r="A8" s="2" t="s">
        <v>18</v>
      </c>
      <c r="B8">
        <v>1</v>
      </c>
      <c r="C8">
        <v>1</v>
      </c>
      <c r="D8">
        <v>1</v>
      </c>
      <c r="E8">
        <v>-1</v>
      </c>
      <c r="F8" s="2" t="s">
        <v>192</v>
      </c>
      <c r="H8" s="9"/>
    </row>
    <row r="9" spans="1:8" ht="58" x14ac:dyDescent="0.35">
      <c r="A9" s="2" t="s">
        <v>126</v>
      </c>
      <c r="B9">
        <v>2</v>
      </c>
      <c r="C9">
        <v>3</v>
      </c>
      <c r="D9">
        <v>1</v>
      </c>
      <c r="E9">
        <v>1</v>
      </c>
      <c r="F9" s="2" t="s">
        <v>148</v>
      </c>
      <c r="H9" s="9"/>
    </row>
    <row r="10" spans="1:8" ht="29" x14ac:dyDescent="0.35">
      <c r="A10" s="2" t="s">
        <v>136</v>
      </c>
      <c r="B10">
        <v>2</v>
      </c>
      <c r="C10">
        <v>2</v>
      </c>
      <c r="D10">
        <v>2</v>
      </c>
      <c r="E10">
        <v>-2</v>
      </c>
      <c r="F10" s="2" t="s">
        <v>160</v>
      </c>
      <c r="H10" s="9"/>
    </row>
    <row r="11" spans="1:8" ht="58" x14ac:dyDescent="0.35">
      <c r="A11" s="2" t="s">
        <v>22</v>
      </c>
      <c r="B11">
        <v>2</v>
      </c>
      <c r="C11">
        <v>3</v>
      </c>
      <c r="D11">
        <v>-1</v>
      </c>
      <c r="E11">
        <v>-2</v>
      </c>
      <c r="F11" s="2" t="s">
        <v>149</v>
      </c>
      <c r="H11" s="9"/>
    </row>
    <row r="12" spans="1:8" ht="29" x14ac:dyDescent="0.35">
      <c r="A12" s="2" t="s">
        <v>25</v>
      </c>
    </row>
    <row r="13" spans="1:8" ht="29" x14ac:dyDescent="0.35">
      <c r="A13" s="2" t="s">
        <v>28</v>
      </c>
    </row>
    <row r="14" spans="1:8" x14ac:dyDescent="0.35">
      <c r="A14" s="2" t="s">
        <v>31</v>
      </c>
    </row>
    <row r="15" spans="1:8" ht="29" x14ac:dyDescent="0.35">
      <c r="A15" s="2" t="s">
        <v>33</v>
      </c>
    </row>
    <row r="16" spans="1:8" ht="72.5" x14ac:dyDescent="0.35">
      <c r="A16" s="2" t="s">
        <v>36</v>
      </c>
      <c r="B16">
        <v>1</v>
      </c>
      <c r="C16">
        <v>-2</v>
      </c>
      <c r="D16">
        <v>-2</v>
      </c>
      <c r="E16">
        <v>-3</v>
      </c>
      <c r="F16" s="2" t="s">
        <v>150</v>
      </c>
    </row>
    <row r="17" spans="1:6" ht="29" x14ac:dyDescent="0.35">
      <c r="A17" s="2" t="s">
        <v>39</v>
      </c>
      <c r="B17">
        <v>1</v>
      </c>
      <c r="C17">
        <v>1</v>
      </c>
      <c r="D17">
        <v>0</v>
      </c>
      <c r="E17">
        <v>0</v>
      </c>
      <c r="F17" s="2" t="s">
        <v>125</v>
      </c>
    </row>
    <row r="18" spans="1:6" x14ac:dyDescent="0.35">
      <c r="A18" s="2" t="s">
        <v>42</v>
      </c>
    </row>
    <row r="19" spans="1:6" x14ac:dyDescent="0.35">
      <c r="A19" s="7" t="s">
        <v>47</v>
      </c>
      <c r="B19">
        <f>SUM(B2:B18)</f>
        <v>10</v>
      </c>
      <c r="C19">
        <f t="shared" ref="C19:E19" si="0">SUM(C2:C18)</f>
        <v>13</v>
      </c>
      <c r="D19">
        <f t="shared" si="0"/>
        <v>6</v>
      </c>
      <c r="E19">
        <f t="shared" si="0"/>
        <v>-12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13DC2-A844-4497-AF75-295342E53703}">
  <dimension ref="A1:H17"/>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-2</v>
      </c>
      <c r="C2">
        <v>-2</v>
      </c>
      <c r="D2">
        <v>-2</v>
      </c>
      <c r="E2">
        <v>-2</v>
      </c>
      <c r="F2" s="2" t="s">
        <v>127</v>
      </c>
      <c r="H2" s="9"/>
    </row>
    <row r="3" spans="1:8" ht="29" x14ac:dyDescent="0.35">
      <c r="A3" s="2" t="s">
        <v>7</v>
      </c>
      <c r="B3" s="20">
        <v>-1</v>
      </c>
      <c r="C3">
        <v>0</v>
      </c>
      <c r="D3">
        <v>-1</v>
      </c>
      <c r="E3">
        <v>0</v>
      </c>
      <c r="F3" s="2" t="s">
        <v>146</v>
      </c>
      <c r="H3" s="9"/>
    </row>
    <row r="4" spans="1:8" ht="43.5" x14ac:dyDescent="0.35">
      <c r="A4" s="2" t="s">
        <v>10</v>
      </c>
      <c r="B4">
        <v>-2</v>
      </c>
      <c r="C4">
        <v>-2</v>
      </c>
      <c r="D4">
        <v>-2</v>
      </c>
      <c r="E4">
        <v>-2</v>
      </c>
      <c r="F4" s="2" t="s">
        <v>206</v>
      </c>
      <c r="H4" s="9"/>
    </row>
    <row r="5" spans="1:8" ht="29" x14ac:dyDescent="0.35">
      <c r="A5" s="3" t="s">
        <v>13</v>
      </c>
      <c r="B5">
        <v>-2</v>
      </c>
      <c r="C5">
        <v>-2</v>
      </c>
      <c r="D5">
        <v>-2</v>
      </c>
      <c r="E5">
        <v>-2</v>
      </c>
      <c r="F5" s="2" t="s">
        <v>128</v>
      </c>
      <c r="H5" s="9"/>
    </row>
    <row r="6" spans="1:8" x14ac:dyDescent="0.35">
      <c r="A6" s="4" t="s">
        <v>44</v>
      </c>
      <c r="H6" s="9"/>
    </row>
    <row r="7" spans="1:8" ht="43.5" x14ac:dyDescent="0.35">
      <c r="A7" s="3" t="s">
        <v>16</v>
      </c>
      <c r="B7">
        <v>-1</v>
      </c>
      <c r="C7">
        <v>-1</v>
      </c>
      <c r="D7">
        <v>-1</v>
      </c>
      <c r="E7">
        <v>-1</v>
      </c>
      <c r="F7" s="2" t="s">
        <v>129</v>
      </c>
      <c r="H7" s="9"/>
    </row>
    <row r="8" spans="1:8" ht="43.5" x14ac:dyDescent="0.35">
      <c r="A8" s="2" t="s">
        <v>18</v>
      </c>
      <c r="B8">
        <v>2</v>
      </c>
      <c r="C8">
        <v>-1</v>
      </c>
      <c r="D8">
        <v>-1</v>
      </c>
      <c r="E8">
        <v>-1</v>
      </c>
      <c r="F8" s="2" t="s">
        <v>130</v>
      </c>
      <c r="H8" s="9"/>
    </row>
    <row r="9" spans="1:8" ht="29" x14ac:dyDescent="0.35">
      <c r="A9" s="2" t="s">
        <v>22</v>
      </c>
      <c r="B9">
        <v>-2</v>
      </c>
      <c r="C9">
        <v>-2</v>
      </c>
      <c r="D9">
        <v>-2</v>
      </c>
      <c r="E9">
        <v>-2</v>
      </c>
      <c r="F9" s="2" t="s">
        <v>127</v>
      </c>
      <c r="H9" s="9"/>
    </row>
    <row r="10" spans="1:8" ht="29" x14ac:dyDescent="0.35">
      <c r="A10" s="2" t="s">
        <v>25</v>
      </c>
    </row>
    <row r="11" spans="1:8" ht="29" x14ac:dyDescent="0.35">
      <c r="A11" s="2" t="s">
        <v>28</v>
      </c>
    </row>
    <row r="12" spans="1:8" x14ac:dyDescent="0.35">
      <c r="A12" s="2" t="s">
        <v>31</v>
      </c>
    </row>
    <row r="13" spans="1:8" ht="29" x14ac:dyDescent="0.35">
      <c r="A13" s="2" t="s">
        <v>33</v>
      </c>
    </row>
    <row r="14" spans="1:8" x14ac:dyDescent="0.35">
      <c r="A14" s="2" t="s">
        <v>36</v>
      </c>
    </row>
    <row r="15" spans="1:8" x14ac:dyDescent="0.35">
      <c r="A15" s="2" t="s">
        <v>39</v>
      </c>
      <c r="B15">
        <v>-1</v>
      </c>
      <c r="C15">
        <v>-1</v>
      </c>
      <c r="D15">
        <v>-1</v>
      </c>
      <c r="E15">
        <v>-1</v>
      </c>
      <c r="F15" s="2" t="s">
        <v>131</v>
      </c>
    </row>
    <row r="16" spans="1:8" x14ac:dyDescent="0.35">
      <c r="A16" s="2" t="s">
        <v>42</v>
      </c>
    </row>
    <row r="17" spans="1:5" x14ac:dyDescent="0.35">
      <c r="A17" s="7" t="s">
        <v>47</v>
      </c>
      <c r="B17">
        <f>SUM(B2:B16)</f>
        <v>-9</v>
      </c>
      <c r="C17">
        <f t="shared" ref="C17:E17" si="0">SUM(C2:C16)</f>
        <v>-11</v>
      </c>
      <c r="D17">
        <f t="shared" si="0"/>
        <v>-12</v>
      </c>
      <c r="E17">
        <f t="shared" si="0"/>
        <v>-11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7D403-6EF9-43F8-9A33-BB7F36C9EEC4}">
  <dimension ref="A1:H19"/>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58" x14ac:dyDescent="0.35">
      <c r="A2" s="2" t="s">
        <v>4</v>
      </c>
      <c r="B2">
        <v>-3</v>
      </c>
      <c r="C2">
        <v>-3</v>
      </c>
      <c r="D2">
        <v>-2</v>
      </c>
      <c r="E2">
        <v>-2</v>
      </c>
      <c r="F2" s="2" t="s">
        <v>200</v>
      </c>
      <c r="H2" s="9"/>
    </row>
    <row r="3" spans="1:8" ht="43.5" x14ac:dyDescent="0.35">
      <c r="A3" s="2" t="s">
        <v>7</v>
      </c>
      <c r="B3" s="27">
        <v>-2</v>
      </c>
      <c r="C3" s="27">
        <v>-2</v>
      </c>
      <c r="D3" s="27">
        <v>-2</v>
      </c>
      <c r="E3" s="27">
        <v>-2</v>
      </c>
      <c r="F3" s="28" t="s">
        <v>145</v>
      </c>
      <c r="H3" s="9"/>
    </row>
    <row r="4" spans="1:8" ht="58" x14ac:dyDescent="0.35">
      <c r="A4" s="2" t="s">
        <v>10</v>
      </c>
      <c r="B4" s="27">
        <v>0</v>
      </c>
      <c r="C4" s="27">
        <v>-2</v>
      </c>
      <c r="D4" s="27">
        <v>-2</v>
      </c>
      <c r="E4" s="27">
        <v>-2</v>
      </c>
      <c r="F4" s="21" t="s">
        <v>132</v>
      </c>
      <c r="H4" s="9"/>
    </row>
    <row r="5" spans="1:8" ht="43.5" x14ac:dyDescent="0.35">
      <c r="A5" s="3" t="s">
        <v>13</v>
      </c>
      <c r="B5">
        <v>-2</v>
      </c>
      <c r="C5">
        <v>-2</v>
      </c>
      <c r="D5">
        <v>2</v>
      </c>
      <c r="E5">
        <v>2</v>
      </c>
      <c r="F5" s="2" t="s">
        <v>198</v>
      </c>
      <c r="H5" s="9"/>
    </row>
    <row r="6" spans="1:8" x14ac:dyDescent="0.35">
      <c r="A6" s="4" t="s">
        <v>44</v>
      </c>
      <c r="H6" s="9"/>
    </row>
    <row r="7" spans="1:8" ht="43.5" x14ac:dyDescent="0.35">
      <c r="A7" s="3" t="s">
        <v>16</v>
      </c>
      <c r="B7">
        <v>1</v>
      </c>
      <c r="C7">
        <v>1</v>
      </c>
      <c r="D7">
        <v>1</v>
      </c>
      <c r="E7">
        <v>1</v>
      </c>
      <c r="F7" s="2" t="s">
        <v>194</v>
      </c>
      <c r="H7" s="9"/>
    </row>
    <row r="8" spans="1:8" ht="72.5" x14ac:dyDescent="0.35">
      <c r="A8" s="2" t="s">
        <v>18</v>
      </c>
      <c r="B8">
        <v>2</v>
      </c>
      <c r="C8">
        <v>3</v>
      </c>
      <c r="D8">
        <v>2</v>
      </c>
      <c r="E8">
        <v>2</v>
      </c>
      <c r="F8" s="21" t="s">
        <v>133</v>
      </c>
      <c r="H8" s="9"/>
    </row>
    <row r="9" spans="1:8" ht="43.5" x14ac:dyDescent="0.35">
      <c r="A9" s="2" t="s">
        <v>126</v>
      </c>
      <c r="B9">
        <v>-1</v>
      </c>
      <c r="C9">
        <v>-1</v>
      </c>
      <c r="D9">
        <v>1</v>
      </c>
      <c r="E9">
        <v>2</v>
      </c>
      <c r="F9" s="21" t="s">
        <v>143</v>
      </c>
      <c r="H9" s="9"/>
    </row>
    <row r="10" spans="1:8" ht="58" x14ac:dyDescent="0.35">
      <c r="A10" s="2" t="s">
        <v>136</v>
      </c>
      <c r="B10">
        <v>0</v>
      </c>
      <c r="C10">
        <v>0</v>
      </c>
      <c r="D10">
        <v>2</v>
      </c>
      <c r="E10">
        <v>2</v>
      </c>
      <c r="F10" s="21" t="s">
        <v>195</v>
      </c>
      <c r="H10" s="9"/>
    </row>
    <row r="11" spans="1:8" ht="58" x14ac:dyDescent="0.35">
      <c r="A11" s="2" t="s">
        <v>22</v>
      </c>
      <c r="B11">
        <v>-3</v>
      </c>
      <c r="C11">
        <v>-2</v>
      </c>
      <c r="D11">
        <v>-2</v>
      </c>
      <c r="E11">
        <v>-3</v>
      </c>
      <c r="F11" s="2" t="s">
        <v>201</v>
      </c>
      <c r="H11" s="9"/>
    </row>
    <row r="12" spans="1:8" ht="43.5" x14ac:dyDescent="0.35">
      <c r="A12" s="2" t="s">
        <v>25</v>
      </c>
      <c r="B12">
        <v>1</v>
      </c>
      <c r="C12">
        <v>1</v>
      </c>
      <c r="D12">
        <v>1</v>
      </c>
      <c r="E12">
        <v>1</v>
      </c>
      <c r="F12" s="2" t="s">
        <v>134</v>
      </c>
    </row>
    <row r="13" spans="1:8" ht="29" x14ac:dyDescent="0.35">
      <c r="A13" s="2" t="s">
        <v>28</v>
      </c>
      <c r="B13">
        <v>0</v>
      </c>
      <c r="C13">
        <v>0</v>
      </c>
      <c r="D13">
        <v>2</v>
      </c>
      <c r="E13">
        <v>2</v>
      </c>
      <c r="F13" s="2" t="s">
        <v>203</v>
      </c>
    </row>
    <row r="14" spans="1:8" x14ac:dyDescent="0.35">
      <c r="A14" s="2" t="s">
        <v>31</v>
      </c>
      <c r="B14">
        <v>2</v>
      </c>
      <c r="C14">
        <v>2</v>
      </c>
      <c r="D14">
        <v>2</v>
      </c>
      <c r="E14">
        <v>2</v>
      </c>
      <c r="F14" s="31" t="s">
        <v>78</v>
      </c>
    </row>
    <row r="15" spans="1:8" ht="29" x14ac:dyDescent="0.35">
      <c r="A15" s="2" t="s">
        <v>33</v>
      </c>
    </row>
    <row r="16" spans="1:8" x14ac:dyDescent="0.35">
      <c r="A16" s="2" t="s">
        <v>36</v>
      </c>
    </row>
    <row r="17" spans="1:6" x14ac:dyDescent="0.35">
      <c r="A17" s="2" t="s">
        <v>39</v>
      </c>
      <c r="B17">
        <v>0</v>
      </c>
      <c r="C17">
        <v>0</v>
      </c>
      <c r="D17">
        <v>0</v>
      </c>
      <c r="E17">
        <v>0</v>
      </c>
      <c r="F17" s="21" t="s">
        <v>135</v>
      </c>
    </row>
    <row r="18" spans="1:6" x14ac:dyDescent="0.35">
      <c r="A18" s="2" t="s">
        <v>42</v>
      </c>
    </row>
    <row r="19" spans="1:6" x14ac:dyDescent="0.35">
      <c r="A19" s="7" t="s">
        <v>47</v>
      </c>
      <c r="B19">
        <f>SUM(B2:B18)</f>
        <v>-5</v>
      </c>
      <c r="C19">
        <f>SUM(C2:C18)</f>
        <v>-5</v>
      </c>
      <c r="D19">
        <f>SUM(D2:D18)</f>
        <v>5</v>
      </c>
      <c r="E19">
        <f>SUM(E2:E18)</f>
        <v>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BAB2-9E04-4776-ACC0-AC63D1E2D4D8}">
  <dimension ref="A1:H19"/>
  <sheetViews>
    <sheetView workbookViewId="0">
      <pane xSplit="1" ySplit="1" topLeftCell="B11"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58" x14ac:dyDescent="0.35">
      <c r="A2" s="2" t="s">
        <v>4</v>
      </c>
      <c r="B2">
        <v>-3</v>
      </c>
      <c r="C2">
        <v>2</v>
      </c>
      <c r="D2">
        <v>-2</v>
      </c>
      <c r="E2">
        <v>3</v>
      </c>
      <c r="F2" s="2" t="s">
        <v>141</v>
      </c>
      <c r="H2" s="9"/>
    </row>
    <row r="3" spans="1:8" ht="72.5" x14ac:dyDescent="0.35">
      <c r="A3" s="2" t="s">
        <v>7</v>
      </c>
      <c r="B3" s="27">
        <v>-1</v>
      </c>
      <c r="C3" s="27">
        <v>1</v>
      </c>
      <c r="D3" s="27">
        <v>-2</v>
      </c>
      <c r="E3" s="27">
        <v>3</v>
      </c>
      <c r="F3" s="28" t="s">
        <v>142</v>
      </c>
      <c r="H3" s="9"/>
    </row>
    <row r="4" spans="1:8" ht="58" x14ac:dyDescent="0.35">
      <c r="A4" s="2" t="s">
        <v>10</v>
      </c>
      <c r="B4" s="27">
        <v>0</v>
      </c>
      <c r="C4" s="27">
        <v>-2</v>
      </c>
      <c r="D4" s="27">
        <v>-2</v>
      </c>
      <c r="E4" s="27">
        <v>-2</v>
      </c>
      <c r="F4" s="21" t="s">
        <v>132</v>
      </c>
      <c r="H4" s="9"/>
    </row>
    <row r="5" spans="1:8" ht="29" x14ac:dyDescent="0.35">
      <c r="A5" s="3" t="s">
        <v>13</v>
      </c>
      <c r="B5">
        <v>-2</v>
      </c>
      <c r="C5">
        <v>-2</v>
      </c>
      <c r="D5">
        <v>2</v>
      </c>
      <c r="E5">
        <v>2</v>
      </c>
      <c r="F5" s="2" t="s">
        <v>199</v>
      </c>
      <c r="H5" s="9"/>
    </row>
    <row r="6" spans="1:8" x14ac:dyDescent="0.35">
      <c r="A6" s="4" t="s">
        <v>44</v>
      </c>
      <c r="H6" s="9"/>
    </row>
    <row r="7" spans="1:8" ht="43.5" x14ac:dyDescent="0.35">
      <c r="A7" s="3" t="s">
        <v>16</v>
      </c>
      <c r="B7">
        <v>1</v>
      </c>
      <c r="C7">
        <v>1</v>
      </c>
      <c r="D7">
        <v>1</v>
      </c>
      <c r="E7">
        <v>1</v>
      </c>
      <c r="F7" s="2" t="s">
        <v>194</v>
      </c>
      <c r="H7" s="9"/>
    </row>
    <row r="8" spans="1:8" ht="72.5" x14ac:dyDescent="0.35">
      <c r="A8" s="2" t="s">
        <v>18</v>
      </c>
      <c r="B8">
        <v>2</v>
      </c>
      <c r="C8">
        <v>3</v>
      </c>
      <c r="D8">
        <v>2</v>
      </c>
      <c r="E8">
        <v>2</v>
      </c>
      <c r="F8" s="21" t="s">
        <v>133</v>
      </c>
      <c r="H8" s="9"/>
    </row>
    <row r="9" spans="1:8" ht="43.5" x14ac:dyDescent="0.35">
      <c r="A9" s="2" t="s">
        <v>126</v>
      </c>
      <c r="B9">
        <v>-1</v>
      </c>
      <c r="C9">
        <v>-1</v>
      </c>
      <c r="D9">
        <v>1</v>
      </c>
      <c r="E9">
        <v>2</v>
      </c>
      <c r="F9" s="21" t="s">
        <v>143</v>
      </c>
      <c r="H9" s="9"/>
    </row>
    <row r="10" spans="1:8" ht="58" x14ac:dyDescent="0.35">
      <c r="A10" s="2" t="s">
        <v>136</v>
      </c>
      <c r="B10">
        <v>0</v>
      </c>
      <c r="C10">
        <v>0</v>
      </c>
      <c r="D10">
        <v>2</v>
      </c>
      <c r="E10">
        <v>2</v>
      </c>
      <c r="F10" s="21" t="s">
        <v>195</v>
      </c>
      <c r="H10" s="9"/>
    </row>
    <row r="11" spans="1:8" ht="43.5" x14ac:dyDescent="0.35">
      <c r="A11" s="2" t="s">
        <v>22</v>
      </c>
      <c r="B11">
        <v>2</v>
      </c>
      <c r="C11">
        <v>2</v>
      </c>
      <c r="D11">
        <v>-2</v>
      </c>
      <c r="E11">
        <v>3</v>
      </c>
      <c r="F11" s="2" t="s">
        <v>144</v>
      </c>
      <c r="H11" s="9"/>
    </row>
    <row r="12" spans="1:8" ht="43.5" x14ac:dyDescent="0.35">
      <c r="A12" s="2" t="s">
        <v>25</v>
      </c>
      <c r="B12">
        <v>1</v>
      </c>
      <c r="C12">
        <v>1</v>
      </c>
      <c r="D12">
        <v>1</v>
      </c>
      <c r="E12">
        <v>1</v>
      </c>
      <c r="F12" s="2" t="s">
        <v>137</v>
      </c>
    </row>
    <row r="13" spans="1:8" ht="43.5" x14ac:dyDescent="0.35">
      <c r="A13" s="2" t="s">
        <v>28</v>
      </c>
      <c r="B13">
        <v>0</v>
      </c>
      <c r="C13">
        <v>0</v>
      </c>
      <c r="D13">
        <v>-2</v>
      </c>
      <c r="E13">
        <v>-2</v>
      </c>
      <c r="F13" s="2" t="s">
        <v>202</v>
      </c>
    </row>
    <row r="14" spans="1:8" ht="43.5" x14ac:dyDescent="0.35">
      <c r="A14" s="2" t="s">
        <v>31</v>
      </c>
      <c r="B14">
        <v>-2</v>
      </c>
      <c r="C14">
        <v>-2</v>
      </c>
      <c r="D14">
        <v>-2</v>
      </c>
      <c r="E14">
        <v>-2</v>
      </c>
      <c r="F14" s="2" t="s">
        <v>138</v>
      </c>
    </row>
    <row r="15" spans="1:8" ht="29" x14ac:dyDescent="0.35">
      <c r="A15" s="2" t="s">
        <v>33</v>
      </c>
    </row>
    <row r="16" spans="1:8" x14ac:dyDescent="0.35">
      <c r="A16" s="2" t="s">
        <v>36</v>
      </c>
    </row>
    <row r="17" spans="1:6" ht="43.5" x14ac:dyDescent="0.35">
      <c r="A17" s="2" t="s">
        <v>39</v>
      </c>
      <c r="B17">
        <v>0</v>
      </c>
      <c r="C17">
        <v>0</v>
      </c>
      <c r="D17">
        <v>0</v>
      </c>
      <c r="E17">
        <v>1</v>
      </c>
      <c r="F17" s="21" t="s">
        <v>196</v>
      </c>
    </row>
    <row r="18" spans="1:6" x14ac:dyDescent="0.35">
      <c r="A18" s="2" t="s">
        <v>42</v>
      </c>
    </row>
    <row r="19" spans="1:6" x14ac:dyDescent="0.35">
      <c r="A19" s="7" t="s">
        <v>47</v>
      </c>
      <c r="B19">
        <f>SUM(B2:B18)</f>
        <v>-3</v>
      </c>
      <c r="C19">
        <f>SUM(C2:C18)</f>
        <v>3</v>
      </c>
      <c r="D19">
        <f>SUM(D2:D18)</f>
        <v>-3</v>
      </c>
      <c r="E19">
        <f>SUM(E2:E18)</f>
        <v>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62797-3B02-40CE-809C-23831DCA73C1}">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-3</v>
      </c>
      <c r="C2">
        <v>-3</v>
      </c>
      <c r="D2">
        <v>-3</v>
      </c>
      <c r="E2">
        <v>-3</v>
      </c>
      <c r="F2" s="2" t="s">
        <v>167</v>
      </c>
      <c r="H2" s="9"/>
    </row>
    <row r="3" spans="1:8" ht="29" x14ac:dyDescent="0.35">
      <c r="A3" s="2" t="s">
        <v>7</v>
      </c>
      <c r="B3">
        <v>-1</v>
      </c>
      <c r="C3">
        <v>-1</v>
      </c>
      <c r="D3">
        <v>-1</v>
      </c>
      <c r="E3">
        <v>-1</v>
      </c>
      <c r="F3" s="2" t="s">
        <v>168</v>
      </c>
      <c r="H3" s="9"/>
    </row>
    <row r="4" spans="1:8" x14ac:dyDescent="0.35">
      <c r="A4" s="2" t="s">
        <v>10</v>
      </c>
      <c r="H4" s="9"/>
    </row>
    <row r="5" spans="1:8" ht="29" x14ac:dyDescent="0.35">
      <c r="A5" s="3" t="s">
        <v>13</v>
      </c>
      <c r="B5">
        <v>-2</v>
      </c>
      <c r="C5">
        <v>-2</v>
      </c>
      <c r="D5">
        <v>-2</v>
      </c>
      <c r="E5">
        <v>-2</v>
      </c>
      <c r="F5" s="2" t="s">
        <v>63</v>
      </c>
      <c r="H5" s="9"/>
    </row>
    <row r="6" spans="1:8" ht="29" x14ac:dyDescent="0.35">
      <c r="A6" s="4" t="s">
        <v>44</v>
      </c>
      <c r="B6" s="20">
        <v>0</v>
      </c>
      <c r="C6">
        <v>0</v>
      </c>
      <c r="D6">
        <v>-2</v>
      </c>
      <c r="E6">
        <v>-2</v>
      </c>
      <c r="F6" s="21" t="s">
        <v>171</v>
      </c>
      <c r="H6" s="9"/>
    </row>
    <row r="7" spans="1:8" ht="43.5" x14ac:dyDescent="0.35">
      <c r="A7" s="3" t="s">
        <v>16</v>
      </c>
      <c r="B7">
        <v>-2</v>
      </c>
      <c r="C7">
        <v>-2</v>
      </c>
      <c r="D7">
        <v>-2</v>
      </c>
      <c r="E7">
        <v>-2</v>
      </c>
      <c r="F7" s="2" t="s">
        <v>166</v>
      </c>
      <c r="H7" s="9"/>
    </row>
    <row r="8" spans="1:8" x14ac:dyDescent="0.35">
      <c r="A8" s="2" t="s">
        <v>18</v>
      </c>
      <c r="H8" s="9"/>
    </row>
    <row r="9" spans="1:8" ht="29" x14ac:dyDescent="0.35">
      <c r="A9" s="2" t="s">
        <v>22</v>
      </c>
      <c r="H9" s="9"/>
    </row>
    <row r="10" spans="1:8" ht="43.5" x14ac:dyDescent="0.35">
      <c r="A10" s="2" t="s">
        <v>25</v>
      </c>
      <c r="B10">
        <v>-3</v>
      </c>
      <c r="C10">
        <v>-2</v>
      </c>
      <c r="D10">
        <v>-3</v>
      </c>
      <c r="E10">
        <v>-2</v>
      </c>
      <c r="F10" s="2" t="s">
        <v>169</v>
      </c>
    </row>
    <row r="11" spans="1:8" ht="29" x14ac:dyDescent="0.35">
      <c r="A11" s="2" t="s">
        <v>28</v>
      </c>
    </row>
    <row r="12" spans="1:8" x14ac:dyDescent="0.35">
      <c r="A12" s="2" t="s">
        <v>31</v>
      </c>
    </row>
    <row r="13" spans="1:8" ht="29" x14ac:dyDescent="0.35">
      <c r="A13" s="2" t="s">
        <v>33</v>
      </c>
    </row>
    <row r="14" spans="1:8" x14ac:dyDescent="0.35">
      <c r="A14" s="2" t="s">
        <v>36</v>
      </c>
    </row>
    <row r="15" spans="1:8" x14ac:dyDescent="0.35">
      <c r="A15" s="2" t="s">
        <v>39</v>
      </c>
      <c r="B15">
        <v>-3</v>
      </c>
      <c r="C15">
        <v>-3</v>
      </c>
      <c r="D15">
        <v>-3</v>
      </c>
      <c r="E15">
        <v>-3</v>
      </c>
      <c r="F15" s="2" t="s">
        <v>64</v>
      </c>
    </row>
    <row r="16" spans="1:8" x14ac:dyDescent="0.35">
      <c r="A16" s="2" t="s">
        <v>42</v>
      </c>
    </row>
    <row r="17" spans="1:5" x14ac:dyDescent="0.35">
      <c r="A17" s="7" t="s">
        <v>47</v>
      </c>
      <c r="B17">
        <f>SUM(B2:B16)</f>
        <v>-14</v>
      </c>
      <c r="C17">
        <f t="shared" ref="C17:E17" si="0">SUM(C2:C16)</f>
        <v>-13</v>
      </c>
      <c r="D17">
        <f t="shared" si="0"/>
        <v>-16</v>
      </c>
      <c r="E17">
        <f t="shared" si="0"/>
        <v>-15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BAECF-B7E1-4A8E-93D1-DEA0C925F28B}">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-3</v>
      </c>
      <c r="C2">
        <v>-3</v>
      </c>
      <c r="D2">
        <v>-3</v>
      </c>
      <c r="E2">
        <v>-3</v>
      </c>
      <c r="F2" s="2" t="s">
        <v>71</v>
      </c>
      <c r="H2" s="9"/>
    </row>
    <row r="3" spans="1:8" ht="29" x14ac:dyDescent="0.35">
      <c r="A3" s="2" t="s">
        <v>7</v>
      </c>
      <c r="B3">
        <v>-1</v>
      </c>
      <c r="C3">
        <v>0</v>
      </c>
      <c r="D3">
        <v>-1</v>
      </c>
      <c r="E3">
        <v>-1</v>
      </c>
      <c r="F3" s="2" t="s">
        <v>170</v>
      </c>
      <c r="H3" s="9"/>
    </row>
    <row r="4" spans="1:8" x14ac:dyDescent="0.35">
      <c r="A4" s="2" t="s">
        <v>10</v>
      </c>
      <c r="H4" s="9"/>
    </row>
    <row r="5" spans="1:8" ht="29" x14ac:dyDescent="0.35">
      <c r="A5" s="3" t="s">
        <v>13</v>
      </c>
      <c r="H5" s="9"/>
    </row>
    <row r="6" spans="1:8" ht="29" x14ac:dyDescent="0.35">
      <c r="A6" s="4" t="s">
        <v>44</v>
      </c>
      <c r="B6" s="20">
        <v>0</v>
      </c>
      <c r="C6">
        <v>0</v>
      </c>
      <c r="D6">
        <v>-2</v>
      </c>
      <c r="E6">
        <v>-2</v>
      </c>
      <c r="F6" s="21" t="s">
        <v>171</v>
      </c>
      <c r="H6" s="9"/>
    </row>
    <row r="7" spans="1:8" x14ac:dyDescent="0.35">
      <c r="A7" s="3" t="s">
        <v>16</v>
      </c>
      <c r="H7" s="9"/>
    </row>
    <row r="8" spans="1:8" x14ac:dyDescent="0.35">
      <c r="A8" s="2" t="s">
        <v>18</v>
      </c>
      <c r="H8" s="9"/>
    </row>
    <row r="9" spans="1:8" ht="29" x14ac:dyDescent="0.35">
      <c r="A9" s="2" t="s">
        <v>22</v>
      </c>
      <c r="B9">
        <v>-3</v>
      </c>
      <c r="C9">
        <v>-3</v>
      </c>
      <c r="D9">
        <v>-3</v>
      </c>
      <c r="E9">
        <v>-3</v>
      </c>
      <c r="F9" s="2" t="s">
        <v>72</v>
      </c>
      <c r="H9" s="9"/>
    </row>
    <row r="10" spans="1:8" ht="29" x14ac:dyDescent="0.35">
      <c r="A10" s="2" t="s">
        <v>25</v>
      </c>
      <c r="B10">
        <v>-3</v>
      </c>
      <c r="C10">
        <v>-3</v>
      </c>
      <c r="D10">
        <v>-3</v>
      </c>
      <c r="E10">
        <v>-3</v>
      </c>
      <c r="F10" s="2" t="s">
        <v>73</v>
      </c>
    </row>
    <row r="11" spans="1:8" ht="29" x14ac:dyDescent="0.35">
      <c r="A11" s="2" t="s">
        <v>28</v>
      </c>
    </row>
    <row r="12" spans="1:8" x14ac:dyDescent="0.35">
      <c r="A12" s="2" t="s">
        <v>31</v>
      </c>
    </row>
    <row r="13" spans="1:8" ht="29" x14ac:dyDescent="0.35">
      <c r="A13" s="2" t="s">
        <v>33</v>
      </c>
    </row>
    <row r="14" spans="1:8" x14ac:dyDescent="0.35">
      <c r="A14" s="2" t="s">
        <v>36</v>
      </c>
    </row>
    <row r="15" spans="1:8" x14ac:dyDescent="0.35">
      <c r="A15" s="2" t="s">
        <v>39</v>
      </c>
      <c r="B15">
        <v>-3</v>
      </c>
      <c r="C15">
        <v>-3</v>
      </c>
      <c r="D15">
        <v>-3</v>
      </c>
      <c r="E15">
        <v>-3</v>
      </c>
      <c r="F15" s="2" t="s">
        <v>74</v>
      </c>
    </row>
    <row r="16" spans="1:8" x14ac:dyDescent="0.35">
      <c r="A16" s="2" t="s">
        <v>42</v>
      </c>
    </row>
    <row r="17" spans="1:5" x14ac:dyDescent="0.35">
      <c r="A17" s="7" t="s">
        <v>47</v>
      </c>
      <c r="B17">
        <f>SUM(B2:B16)</f>
        <v>-13</v>
      </c>
      <c r="C17">
        <f t="shared" ref="C17:E17" si="0">SUM(C2:C16)</f>
        <v>-12</v>
      </c>
      <c r="D17">
        <f t="shared" si="0"/>
        <v>-15</v>
      </c>
      <c r="E17">
        <f t="shared" si="0"/>
        <v>-15</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E3AE4-B45E-4AFC-A0DB-583A3216B9EE}">
  <dimension ref="A1:H17"/>
  <sheetViews>
    <sheetView workbookViewId="0">
      <selection activeCell="B17" sqref="B17:E17"/>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43.5" x14ac:dyDescent="0.35">
      <c r="A2" s="2" t="s">
        <v>4</v>
      </c>
      <c r="B2">
        <v>0</v>
      </c>
      <c r="C2">
        <v>-3</v>
      </c>
      <c r="D2">
        <v>-3</v>
      </c>
      <c r="E2">
        <v>-3</v>
      </c>
      <c r="F2" s="2" t="s">
        <v>210</v>
      </c>
      <c r="H2" s="9"/>
    </row>
    <row r="3" spans="1:8" ht="43.5" x14ac:dyDescent="0.35">
      <c r="A3" s="2" t="s">
        <v>7</v>
      </c>
      <c r="B3">
        <v>0</v>
      </c>
      <c r="C3">
        <v>0</v>
      </c>
      <c r="D3">
        <v>-1</v>
      </c>
      <c r="E3">
        <v>-1</v>
      </c>
      <c r="F3" s="2" t="s">
        <v>211</v>
      </c>
      <c r="H3" s="9"/>
    </row>
    <row r="4" spans="1:8" x14ac:dyDescent="0.35">
      <c r="A4" s="2" t="s">
        <v>10</v>
      </c>
      <c r="H4" s="9"/>
    </row>
    <row r="5" spans="1:8" ht="29" x14ac:dyDescent="0.35">
      <c r="A5" s="3" t="s">
        <v>13</v>
      </c>
      <c r="H5" s="9"/>
    </row>
    <row r="6" spans="1:8" ht="29" x14ac:dyDescent="0.35">
      <c r="A6" s="4" t="s">
        <v>44</v>
      </c>
      <c r="B6" s="20">
        <v>0</v>
      </c>
      <c r="C6">
        <v>0</v>
      </c>
      <c r="D6">
        <v>-2</v>
      </c>
      <c r="E6">
        <v>-2</v>
      </c>
      <c r="F6" s="21" t="s">
        <v>171</v>
      </c>
      <c r="H6" s="9"/>
    </row>
    <row r="7" spans="1:8" x14ac:dyDescent="0.35">
      <c r="A7" s="3" t="s">
        <v>16</v>
      </c>
      <c r="H7" s="9"/>
    </row>
    <row r="8" spans="1:8" x14ac:dyDescent="0.35">
      <c r="A8" s="2" t="s">
        <v>18</v>
      </c>
      <c r="H8" s="9"/>
    </row>
    <row r="9" spans="1:8" ht="29" x14ac:dyDescent="0.35">
      <c r="A9" s="2" t="s">
        <v>22</v>
      </c>
      <c r="H9" s="9"/>
    </row>
    <row r="10" spans="1:8" ht="29" x14ac:dyDescent="0.35">
      <c r="A10" s="2" t="s">
        <v>25</v>
      </c>
      <c r="B10">
        <v>0</v>
      </c>
      <c r="C10">
        <v>-2</v>
      </c>
      <c r="D10">
        <v>-2</v>
      </c>
      <c r="E10">
        <v>-2</v>
      </c>
      <c r="F10" s="2" t="s">
        <v>212</v>
      </c>
    </row>
    <row r="11" spans="1:8" ht="29" x14ac:dyDescent="0.35">
      <c r="A11" s="2" t="s">
        <v>28</v>
      </c>
    </row>
    <row r="12" spans="1:8" x14ac:dyDescent="0.35">
      <c r="A12" s="2" t="s">
        <v>31</v>
      </c>
    </row>
    <row r="13" spans="1:8" ht="29" x14ac:dyDescent="0.35">
      <c r="A13" s="2" t="s">
        <v>33</v>
      </c>
    </row>
    <row r="14" spans="1:8" x14ac:dyDescent="0.35">
      <c r="A14" s="2" t="s">
        <v>36</v>
      </c>
    </row>
    <row r="15" spans="1:8" ht="29" x14ac:dyDescent="0.35">
      <c r="A15" s="2" t="s">
        <v>39</v>
      </c>
      <c r="B15">
        <v>0</v>
      </c>
      <c r="C15">
        <v>-2</v>
      </c>
      <c r="D15">
        <v>-2</v>
      </c>
      <c r="E15">
        <v>-2</v>
      </c>
      <c r="F15" s="2" t="s">
        <v>213</v>
      </c>
    </row>
    <row r="16" spans="1:8" x14ac:dyDescent="0.35">
      <c r="A16" s="2" t="s">
        <v>42</v>
      </c>
    </row>
    <row r="17" spans="1:5" x14ac:dyDescent="0.35">
      <c r="A17" s="7" t="s">
        <v>47</v>
      </c>
      <c r="B17">
        <f>SUM(B2:B16)</f>
        <v>0</v>
      </c>
      <c r="C17">
        <f t="shared" ref="C17:E17" si="0">SUM(C2:C16)</f>
        <v>-7</v>
      </c>
      <c r="D17">
        <f t="shared" si="0"/>
        <v>-10</v>
      </c>
      <c r="E17">
        <f t="shared" si="0"/>
        <v>-10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06164-6705-4ABF-9DB1-B7F830002001}">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72.5" x14ac:dyDescent="0.35">
      <c r="A2" s="2" t="s">
        <v>4</v>
      </c>
      <c r="B2">
        <v>0</v>
      </c>
      <c r="C2">
        <v>1</v>
      </c>
      <c r="D2">
        <v>-2</v>
      </c>
      <c r="E2">
        <v>0</v>
      </c>
      <c r="F2" s="2" t="s">
        <v>209</v>
      </c>
      <c r="H2" s="9"/>
    </row>
    <row r="3" spans="1:8" x14ac:dyDescent="0.35">
      <c r="A3" s="2" t="s">
        <v>7</v>
      </c>
      <c r="H3" s="9"/>
    </row>
    <row r="4" spans="1:8" x14ac:dyDescent="0.35">
      <c r="A4" s="2" t="s">
        <v>10</v>
      </c>
      <c r="H4" s="9"/>
    </row>
    <row r="5" spans="1:8" ht="29" x14ac:dyDescent="0.35">
      <c r="A5" s="3" t="s">
        <v>13</v>
      </c>
      <c r="H5" s="9"/>
    </row>
    <row r="6" spans="1:8" x14ac:dyDescent="0.35">
      <c r="A6" s="4" t="s">
        <v>44</v>
      </c>
      <c r="H6" s="9"/>
    </row>
    <row r="7" spans="1:8" x14ac:dyDescent="0.35">
      <c r="A7" s="3" t="s">
        <v>16</v>
      </c>
      <c r="H7" s="9"/>
    </row>
    <row r="8" spans="1:8" x14ac:dyDescent="0.35">
      <c r="A8" s="2" t="s">
        <v>18</v>
      </c>
      <c r="H8" s="9"/>
    </row>
    <row r="9" spans="1:8" ht="29" x14ac:dyDescent="0.35">
      <c r="A9" s="2" t="s">
        <v>22</v>
      </c>
      <c r="H9" s="9"/>
    </row>
    <row r="10" spans="1:8" ht="58" x14ac:dyDescent="0.35">
      <c r="A10" s="2" t="s">
        <v>25</v>
      </c>
      <c r="B10">
        <v>0</v>
      </c>
      <c r="C10">
        <v>1</v>
      </c>
      <c r="D10">
        <v>-2</v>
      </c>
      <c r="E10">
        <v>0</v>
      </c>
      <c r="F10" s="2" t="s">
        <v>172</v>
      </c>
    </row>
    <row r="11" spans="1:8" ht="29" x14ac:dyDescent="0.35">
      <c r="A11" s="2" t="s">
        <v>28</v>
      </c>
    </row>
    <row r="12" spans="1:8" x14ac:dyDescent="0.35">
      <c r="A12" s="2" t="s">
        <v>31</v>
      </c>
    </row>
    <row r="13" spans="1:8" ht="29" x14ac:dyDescent="0.35">
      <c r="A13" s="2" t="s">
        <v>33</v>
      </c>
    </row>
    <row r="14" spans="1:8" x14ac:dyDescent="0.35">
      <c r="A14" s="2" t="s">
        <v>36</v>
      </c>
      <c r="B14">
        <v>-1</v>
      </c>
      <c r="C14">
        <v>-1</v>
      </c>
      <c r="D14">
        <v>-1</v>
      </c>
      <c r="E14">
        <v>-1</v>
      </c>
      <c r="F14" s="31" t="s">
        <v>79</v>
      </c>
    </row>
    <row r="15" spans="1:8" ht="29" x14ac:dyDescent="0.35">
      <c r="A15" s="2" t="s">
        <v>39</v>
      </c>
      <c r="B15">
        <v>0</v>
      </c>
      <c r="C15">
        <v>0</v>
      </c>
      <c r="D15">
        <v>-1</v>
      </c>
      <c r="E15">
        <v>0</v>
      </c>
      <c r="F15" s="2" t="s">
        <v>208</v>
      </c>
    </row>
    <row r="16" spans="1:8" x14ac:dyDescent="0.35">
      <c r="A16" s="2" t="s">
        <v>42</v>
      </c>
    </row>
    <row r="17" spans="1:5" x14ac:dyDescent="0.35">
      <c r="A17" s="7" t="s">
        <v>47</v>
      </c>
      <c r="B17">
        <f>SUM(B2:B16)</f>
        <v>-1</v>
      </c>
      <c r="C17">
        <f t="shared" ref="C17:E17" si="0">SUM(C2:C16)</f>
        <v>1</v>
      </c>
      <c r="D17">
        <f t="shared" si="0"/>
        <v>-6</v>
      </c>
      <c r="E17">
        <f t="shared" si="0"/>
        <v>-1</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8806D-97E8-423A-8178-CC295D56B443}">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43.5" x14ac:dyDescent="0.35">
      <c r="A2" s="2" t="s">
        <v>4</v>
      </c>
      <c r="B2">
        <v>0</v>
      </c>
      <c r="C2">
        <v>0</v>
      </c>
      <c r="D2">
        <v>1</v>
      </c>
      <c r="E2">
        <v>0</v>
      </c>
      <c r="F2" s="2" t="s">
        <v>177</v>
      </c>
      <c r="H2" s="9"/>
    </row>
    <row r="3" spans="1:8" x14ac:dyDescent="0.35">
      <c r="A3" s="2" t="s">
        <v>7</v>
      </c>
      <c r="H3" s="9"/>
    </row>
    <row r="4" spans="1:8" x14ac:dyDescent="0.35">
      <c r="A4" s="2" t="s">
        <v>10</v>
      </c>
      <c r="H4" s="9"/>
    </row>
    <row r="5" spans="1:8" ht="29" x14ac:dyDescent="0.35">
      <c r="A5" s="3" t="s">
        <v>13</v>
      </c>
      <c r="H5" s="9"/>
    </row>
    <row r="6" spans="1:8" x14ac:dyDescent="0.35">
      <c r="A6" s="4" t="s">
        <v>44</v>
      </c>
      <c r="H6" s="9"/>
    </row>
    <row r="7" spans="1:8" x14ac:dyDescent="0.35">
      <c r="A7" s="3" t="s">
        <v>16</v>
      </c>
      <c r="H7" s="9"/>
    </row>
    <row r="8" spans="1:8" x14ac:dyDescent="0.35">
      <c r="A8" s="2" t="s">
        <v>18</v>
      </c>
      <c r="H8" s="9"/>
    </row>
    <row r="9" spans="1:8" ht="29" x14ac:dyDescent="0.35">
      <c r="A9" s="2" t="s">
        <v>22</v>
      </c>
      <c r="H9" s="9"/>
    </row>
    <row r="10" spans="1:8" ht="43.5" x14ac:dyDescent="0.35">
      <c r="A10" s="2" t="s">
        <v>25</v>
      </c>
      <c r="B10">
        <v>0</v>
      </c>
      <c r="C10">
        <v>0</v>
      </c>
      <c r="D10">
        <v>1</v>
      </c>
      <c r="E10">
        <v>0</v>
      </c>
      <c r="F10" s="2" t="s">
        <v>174</v>
      </c>
    </row>
    <row r="11" spans="1:8" ht="29" x14ac:dyDescent="0.35">
      <c r="A11" s="2" t="s">
        <v>28</v>
      </c>
    </row>
    <row r="12" spans="1:8" x14ac:dyDescent="0.35">
      <c r="A12" s="2" t="s">
        <v>31</v>
      </c>
    </row>
    <row r="13" spans="1:8" ht="29" x14ac:dyDescent="0.35">
      <c r="A13" s="2" t="s">
        <v>33</v>
      </c>
    </row>
    <row r="14" spans="1:8" x14ac:dyDescent="0.35">
      <c r="A14" s="2" t="s">
        <v>36</v>
      </c>
      <c r="F14" s="31"/>
    </row>
    <row r="15" spans="1:8" x14ac:dyDescent="0.35">
      <c r="A15" s="2" t="s">
        <v>39</v>
      </c>
      <c r="B15">
        <v>0</v>
      </c>
      <c r="C15">
        <v>0</v>
      </c>
      <c r="D15">
        <v>0</v>
      </c>
      <c r="E15">
        <v>0</v>
      </c>
      <c r="F15" s="2" t="s">
        <v>173</v>
      </c>
    </row>
    <row r="16" spans="1:8" x14ac:dyDescent="0.35">
      <c r="A16" s="2" t="s">
        <v>42</v>
      </c>
    </row>
    <row r="17" spans="1:5" x14ac:dyDescent="0.35">
      <c r="A17" s="7" t="s">
        <v>47</v>
      </c>
      <c r="B17">
        <f>SUM(B2:B16)</f>
        <v>0</v>
      </c>
      <c r="C17">
        <f t="shared" ref="C17:E17" si="0">SUM(C2:C16)</f>
        <v>0</v>
      </c>
      <c r="D17">
        <f t="shared" si="0"/>
        <v>2</v>
      </c>
      <c r="E17">
        <f t="shared" si="0"/>
        <v>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E73DE-F29B-475E-9392-DF471217E24A}">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0</v>
      </c>
      <c r="C2">
        <v>1</v>
      </c>
      <c r="D2">
        <v>1</v>
      </c>
      <c r="E2">
        <v>1</v>
      </c>
      <c r="F2" s="2" t="s">
        <v>176</v>
      </c>
      <c r="H2" s="9"/>
    </row>
    <row r="3" spans="1:8" x14ac:dyDescent="0.35">
      <c r="A3" s="2" t="s">
        <v>7</v>
      </c>
      <c r="H3" s="9"/>
    </row>
    <row r="4" spans="1:8" x14ac:dyDescent="0.35">
      <c r="A4" s="2" t="s">
        <v>10</v>
      </c>
      <c r="H4" s="9"/>
    </row>
    <row r="5" spans="1:8" ht="29" x14ac:dyDescent="0.35">
      <c r="A5" s="3" t="s">
        <v>13</v>
      </c>
      <c r="H5" s="9"/>
    </row>
    <row r="6" spans="1:8" x14ac:dyDescent="0.35">
      <c r="A6" s="4" t="s">
        <v>44</v>
      </c>
      <c r="H6" s="9"/>
    </row>
    <row r="7" spans="1:8" x14ac:dyDescent="0.35">
      <c r="A7" s="3" t="s">
        <v>16</v>
      </c>
      <c r="H7" s="9"/>
    </row>
    <row r="8" spans="1:8" x14ac:dyDescent="0.35">
      <c r="A8" s="2" t="s">
        <v>18</v>
      </c>
      <c r="H8" s="9"/>
    </row>
    <row r="9" spans="1:8" ht="29" x14ac:dyDescent="0.35">
      <c r="A9" s="2" t="s">
        <v>22</v>
      </c>
      <c r="H9" s="9"/>
    </row>
    <row r="10" spans="1:8" ht="43.5" x14ac:dyDescent="0.35">
      <c r="A10" s="2" t="s">
        <v>25</v>
      </c>
      <c r="B10">
        <v>0</v>
      </c>
      <c r="C10">
        <v>3</v>
      </c>
      <c r="D10">
        <v>1</v>
      </c>
      <c r="E10">
        <v>1</v>
      </c>
      <c r="F10" s="2" t="s">
        <v>175</v>
      </c>
    </row>
    <row r="11" spans="1:8" ht="29" x14ac:dyDescent="0.35">
      <c r="A11" s="2" t="s">
        <v>28</v>
      </c>
    </row>
    <row r="12" spans="1:8" x14ac:dyDescent="0.35">
      <c r="A12" s="2" t="s">
        <v>31</v>
      </c>
    </row>
    <row r="13" spans="1:8" ht="29" x14ac:dyDescent="0.35">
      <c r="A13" s="2" t="s">
        <v>33</v>
      </c>
    </row>
    <row r="14" spans="1:8" x14ac:dyDescent="0.35">
      <c r="A14" s="2" t="s">
        <v>36</v>
      </c>
      <c r="F14" s="31"/>
    </row>
    <row r="15" spans="1:8" x14ac:dyDescent="0.35">
      <c r="A15" s="2" t="s">
        <v>39</v>
      </c>
      <c r="B15">
        <v>0</v>
      </c>
      <c r="C15">
        <v>0</v>
      </c>
      <c r="D15">
        <v>0</v>
      </c>
      <c r="E15">
        <v>0</v>
      </c>
      <c r="F15" s="2" t="s">
        <v>173</v>
      </c>
    </row>
    <row r="16" spans="1:8" x14ac:dyDescent="0.35">
      <c r="A16" s="2" t="s">
        <v>42</v>
      </c>
    </row>
    <row r="17" spans="1:5" x14ac:dyDescent="0.35">
      <c r="A17" s="7" t="s">
        <v>47</v>
      </c>
      <c r="B17">
        <f>SUM(B2:B16)</f>
        <v>0</v>
      </c>
      <c r="C17">
        <f t="shared" ref="C17:E17" si="0">SUM(C2:C16)</f>
        <v>4</v>
      </c>
      <c r="D17">
        <f t="shared" si="0"/>
        <v>2</v>
      </c>
      <c r="E17">
        <f t="shared" si="0"/>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3FBE3-CD6A-4732-A9FD-F29D2AFC435F}">
  <dimension ref="A1:F17"/>
  <sheetViews>
    <sheetView workbookViewId="0">
      <selection activeCell="E5" sqref="E5"/>
    </sheetView>
  </sheetViews>
  <sheetFormatPr defaultRowHeight="14.5" x14ac:dyDescent="0.35"/>
  <cols>
    <col min="1" max="1" width="31.453125" style="2" customWidth="1"/>
    <col min="6" max="6" width="69.54296875" style="2" customWidth="1"/>
  </cols>
  <sheetData>
    <row r="1" spans="1:6" x14ac:dyDescent="0.35">
      <c r="A1" s="1" t="s">
        <v>0</v>
      </c>
      <c r="B1" s="6" t="s">
        <v>80</v>
      </c>
      <c r="C1" s="6" t="s">
        <v>81</v>
      </c>
      <c r="D1" s="6" t="s">
        <v>139</v>
      </c>
      <c r="E1" s="6" t="s">
        <v>140</v>
      </c>
      <c r="F1" s="1" t="s">
        <v>46</v>
      </c>
    </row>
    <row r="2" spans="1:6" ht="58" x14ac:dyDescent="0.35">
      <c r="A2" s="2" t="s">
        <v>4</v>
      </c>
      <c r="B2">
        <v>-3</v>
      </c>
      <c r="C2">
        <v>-2</v>
      </c>
      <c r="D2">
        <v>1</v>
      </c>
      <c r="E2">
        <v>1</v>
      </c>
      <c r="F2" s="2" t="s">
        <v>85</v>
      </c>
    </row>
    <row r="3" spans="1:6" ht="29" x14ac:dyDescent="0.35">
      <c r="A3" s="2" t="s">
        <v>7</v>
      </c>
      <c r="B3">
        <v>-3</v>
      </c>
      <c r="C3">
        <v>-3</v>
      </c>
      <c r="D3">
        <v>-3</v>
      </c>
      <c r="E3">
        <v>-3</v>
      </c>
      <c r="F3" s="2" t="s">
        <v>67</v>
      </c>
    </row>
    <row r="4" spans="1:6" ht="29" x14ac:dyDescent="0.35">
      <c r="A4" s="2" t="s">
        <v>10</v>
      </c>
      <c r="B4" s="20">
        <v>1</v>
      </c>
      <c r="C4" s="20">
        <v>1</v>
      </c>
      <c r="D4" s="20">
        <v>1</v>
      </c>
      <c r="E4" s="20">
        <v>1</v>
      </c>
      <c r="F4" s="21" t="s">
        <v>204</v>
      </c>
    </row>
    <row r="5" spans="1:6" ht="43.5" x14ac:dyDescent="0.35">
      <c r="A5" s="3" t="s">
        <v>13</v>
      </c>
      <c r="B5">
        <v>-2</v>
      </c>
      <c r="C5">
        <v>-2</v>
      </c>
      <c r="D5">
        <v>2</v>
      </c>
      <c r="E5">
        <v>2</v>
      </c>
      <c r="F5" s="2" t="s">
        <v>197</v>
      </c>
    </row>
    <row r="6" spans="1:6" x14ac:dyDescent="0.35">
      <c r="A6" s="4" t="s">
        <v>44</v>
      </c>
    </row>
    <row r="7" spans="1:6" ht="29" x14ac:dyDescent="0.35">
      <c r="A7" s="3" t="s">
        <v>16</v>
      </c>
      <c r="B7" s="27">
        <v>-2</v>
      </c>
      <c r="C7" s="27">
        <v>-2</v>
      </c>
      <c r="D7" s="27">
        <v>-2</v>
      </c>
      <c r="E7" s="27">
        <v>-2</v>
      </c>
      <c r="F7" s="28" t="s">
        <v>82</v>
      </c>
    </row>
    <row r="8" spans="1:6" x14ac:dyDescent="0.35">
      <c r="A8" s="2" t="s">
        <v>18</v>
      </c>
    </row>
    <row r="9" spans="1:6" ht="29" x14ac:dyDescent="0.35">
      <c r="A9" s="2" t="s">
        <v>22</v>
      </c>
    </row>
    <row r="10" spans="1:6" ht="72.5" x14ac:dyDescent="0.35">
      <c r="A10" s="2" t="s">
        <v>25</v>
      </c>
      <c r="B10">
        <v>-3</v>
      </c>
      <c r="C10">
        <v>-2</v>
      </c>
      <c r="D10">
        <v>-3</v>
      </c>
      <c r="E10">
        <v>-3</v>
      </c>
      <c r="F10" s="2" t="s">
        <v>83</v>
      </c>
    </row>
    <row r="11" spans="1:6" ht="29" x14ac:dyDescent="0.35">
      <c r="A11" s="2" t="s">
        <v>28</v>
      </c>
    </row>
    <row r="12" spans="1:6" x14ac:dyDescent="0.35">
      <c r="A12" s="2" t="s">
        <v>31</v>
      </c>
    </row>
    <row r="13" spans="1:6" ht="29" x14ac:dyDescent="0.35">
      <c r="A13" s="2" t="s">
        <v>33</v>
      </c>
    </row>
    <row r="14" spans="1:6" x14ac:dyDescent="0.35">
      <c r="A14" s="2" t="s">
        <v>36</v>
      </c>
    </row>
    <row r="15" spans="1:6" x14ac:dyDescent="0.35">
      <c r="A15" s="2" t="s">
        <v>39</v>
      </c>
      <c r="B15">
        <v>-2</v>
      </c>
      <c r="C15">
        <v>-2</v>
      </c>
      <c r="D15">
        <v>-2</v>
      </c>
      <c r="E15">
        <v>-2</v>
      </c>
      <c r="F15" s="2" t="s">
        <v>84</v>
      </c>
    </row>
    <row r="16" spans="1:6" x14ac:dyDescent="0.35">
      <c r="A16" s="2" t="s">
        <v>42</v>
      </c>
    </row>
    <row r="17" spans="1:5" x14ac:dyDescent="0.35">
      <c r="A17" s="7" t="s">
        <v>47</v>
      </c>
      <c r="B17">
        <f>SUM(B2:B16)</f>
        <v>-14</v>
      </c>
      <c r="C17">
        <f t="shared" ref="C17:E17" si="0">SUM(C2:C16)</f>
        <v>-12</v>
      </c>
      <c r="D17">
        <f t="shared" si="0"/>
        <v>-6</v>
      </c>
      <c r="E17">
        <f t="shared" si="0"/>
        <v>-6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94278-3F85-4EDB-93E6-A9848C447770}">
  <dimension ref="A1:H17"/>
  <sheetViews>
    <sheetView workbookViewId="0"/>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0</v>
      </c>
      <c r="C2">
        <v>-1</v>
      </c>
      <c r="D2">
        <v>-1</v>
      </c>
      <c r="E2">
        <v>0</v>
      </c>
      <c r="F2" s="2" t="s">
        <v>178</v>
      </c>
      <c r="H2" s="9"/>
    </row>
    <row r="3" spans="1:8" x14ac:dyDescent="0.35">
      <c r="A3" s="2" t="s">
        <v>7</v>
      </c>
      <c r="H3" s="9"/>
    </row>
    <row r="4" spans="1:8" x14ac:dyDescent="0.35">
      <c r="A4" s="2" t="s">
        <v>10</v>
      </c>
      <c r="H4" s="9"/>
    </row>
    <row r="5" spans="1:8" ht="29" x14ac:dyDescent="0.35">
      <c r="A5" s="3" t="s">
        <v>13</v>
      </c>
      <c r="H5" s="9"/>
    </row>
    <row r="6" spans="1:8" x14ac:dyDescent="0.35">
      <c r="A6" s="4" t="s">
        <v>44</v>
      </c>
      <c r="H6" s="9"/>
    </row>
    <row r="7" spans="1:8" x14ac:dyDescent="0.35">
      <c r="A7" s="3" t="s">
        <v>16</v>
      </c>
      <c r="H7" s="9"/>
    </row>
    <row r="8" spans="1:8" x14ac:dyDescent="0.35">
      <c r="A8" s="2" t="s">
        <v>18</v>
      </c>
      <c r="H8" s="9"/>
    </row>
    <row r="9" spans="1:8" ht="29" x14ac:dyDescent="0.35">
      <c r="A9" s="2" t="s">
        <v>22</v>
      </c>
      <c r="H9" s="9"/>
    </row>
    <row r="10" spans="1:8" ht="43.5" x14ac:dyDescent="0.35">
      <c r="A10" s="2" t="s">
        <v>25</v>
      </c>
      <c r="B10">
        <v>0</v>
      </c>
      <c r="C10">
        <v>-2</v>
      </c>
      <c r="D10">
        <v>-2</v>
      </c>
      <c r="E10">
        <v>0</v>
      </c>
      <c r="F10" s="2" t="s">
        <v>179</v>
      </c>
    </row>
    <row r="11" spans="1:8" ht="29" x14ac:dyDescent="0.35">
      <c r="A11" s="2" t="s">
        <v>28</v>
      </c>
    </row>
    <row r="12" spans="1:8" x14ac:dyDescent="0.35">
      <c r="A12" s="2" t="s">
        <v>31</v>
      </c>
    </row>
    <row r="13" spans="1:8" ht="29" x14ac:dyDescent="0.35">
      <c r="A13" s="2" t="s">
        <v>33</v>
      </c>
    </row>
    <row r="14" spans="1:8" x14ac:dyDescent="0.35">
      <c r="A14" s="2" t="s">
        <v>36</v>
      </c>
      <c r="F14" s="31"/>
    </row>
    <row r="15" spans="1:8" x14ac:dyDescent="0.35">
      <c r="A15" s="2" t="s">
        <v>39</v>
      </c>
      <c r="B15">
        <v>0</v>
      </c>
      <c r="C15">
        <v>0</v>
      </c>
      <c r="D15">
        <v>0</v>
      </c>
      <c r="E15">
        <v>0</v>
      </c>
      <c r="F15" s="2" t="s">
        <v>173</v>
      </c>
    </row>
    <row r="16" spans="1:8" x14ac:dyDescent="0.35">
      <c r="A16" s="2" t="s">
        <v>42</v>
      </c>
    </row>
    <row r="17" spans="1:5" x14ac:dyDescent="0.35">
      <c r="A17" s="7" t="s">
        <v>47</v>
      </c>
      <c r="B17">
        <f>SUM(B2:B16)</f>
        <v>0</v>
      </c>
      <c r="C17">
        <f t="shared" ref="C17:E17" si="0">SUM(C2:C16)</f>
        <v>-3</v>
      </c>
      <c r="D17">
        <f t="shared" si="0"/>
        <v>-3</v>
      </c>
      <c r="E17">
        <f t="shared" si="0"/>
        <v>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D5269-7B50-4FC5-AF18-85D0340DC27B}">
  <dimension ref="A1:H17"/>
  <sheetViews>
    <sheetView workbookViewId="0">
      <selection activeCell="I1" sqref="I1:K1048576"/>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0</v>
      </c>
      <c r="C2">
        <v>0</v>
      </c>
      <c r="D2">
        <v>0</v>
      </c>
      <c r="E2">
        <v>1</v>
      </c>
      <c r="F2" s="2" t="s">
        <v>180</v>
      </c>
      <c r="H2" s="9"/>
    </row>
    <row r="3" spans="1:8" x14ac:dyDescent="0.35">
      <c r="A3" s="2" t="s">
        <v>7</v>
      </c>
      <c r="H3" s="9"/>
    </row>
    <row r="4" spans="1:8" ht="29" x14ac:dyDescent="0.35">
      <c r="A4" s="2" t="s">
        <v>10</v>
      </c>
      <c r="E4">
        <v>2</v>
      </c>
      <c r="F4" s="2" t="s">
        <v>187</v>
      </c>
      <c r="H4" s="9"/>
    </row>
    <row r="5" spans="1:8" ht="29" x14ac:dyDescent="0.35">
      <c r="A5" s="3" t="s">
        <v>13</v>
      </c>
      <c r="H5" s="9"/>
    </row>
    <row r="6" spans="1:8" x14ac:dyDescent="0.35">
      <c r="A6" s="4" t="s">
        <v>44</v>
      </c>
      <c r="H6" s="9"/>
    </row>
    <row r="7" spans="1:8" ht="29" x14ac:dyDescent="0.35">
      <c r="A7" s="3" t="s">
        <v>16</v>
      </c>
      <c r="E7">
        <v>-2</v>
      </c>
      <c r="F7" s="2" t="s">
        <v>207</v>
      </c>
      <c r="H7" s="9"/>
    </row>
    <row r="8" spans="1:8" x14ac:dyDescent="0.35">
      <c r="A8" s="2" t="s">
        <v>18</v>
      </c>
      <c r="H8" s="9"/>
    </row>
    <row r="9" spans="1:8" ht="43.5" x14ac:dyDescent="0.35">
      <c r="A9" s="2" t="s">
        <v>22</v>
      </c>
      <c r="E9">
        <v>2</v>
      </c>
      <c r="F9" s="32" t="s">
        <v>188</v>
      </c>
      <c r="H9" s="9"/>
    </row>
    <row r="10" spans="1:8" ht="29" x14ac:dyDescent="0.35">
      <c r="A10" s="2" t="s">
        <v>25</v>
      </c>
    </row>
    <row r="11" spans="1:8" ht="58" x14ac:dyDescent="0.35">
      <c r="A11" s="2" t="s">
        <v>28</v>
      </c>
      <c r="E11">
        <v>1</v>
      </c>
      <c r="F11" s="2" t="s">
        <v>189</v>
      </c>
    </row>
    <row r="12" spans="1:8" x14ac:dyDescent="0.35">
      <c r="A12" s="2" t="s">
        <v>31</v>
      </c>
    </row>
    <row r="13" spans="1:8" ht="29" x14ac:dyDescent="0.35">
      <c r="A13" s="2" t="s">
        <v>33</v>
      </c>
    </row>
    <row r="14" spans="1:8" x14ac:dyDescent="0.35">
      <c r="A14" s="2" t="s">
        <v>36</v>
      </c>
      <c r="F14" s="31"/>
    </row>
    <row r="15" spans="1:8" x14ac:dyDescent="0.35">
      <c r="A15" s="2" t="s">
        <v>39</v>
      </c>
      <c r="B15">
        <v>0</v>
      </c>
      <c r="C15">
        <v>0</v>
      </c>
      <c r="D15">
        <v>0</v>
      </c>
      <c r="E15">
        <v>1</v>
      </c>
      <c r="F15" s="2" t="s">
        <v>190</v>
      </c>
    </row>
    <row r="16" spans="1:8" x14ac:dyDescent="0.35">
      <c r="A16" s="2" t="s">
        <v>42</v>
      </c>
    </row>
    <row r="17" spans="1:5" x14ac:dyDescent="0.35">
      <c r="A17" s="7" t="s">
        <v>47</v>
      </c>
      <c r="B17">
        <f>SUM(B2:B16)</f>
        <v>0</v>
      </c>
      <c r="C17">
        <f t="shared" ref="C17:E17" si="0">SUM(C2:C16)</f>
        <v>0</v>
      </c>
      <c r="D17">
        <f t="shared" si="0"/>
        <v>0</v>
      </c>
      <c r="E17">
        <f t="shared" si="0"/>
        <v>5</v>
      </c>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32EC1-8DE1-4A35-BC7A-40D94CC8CECD}">
  <dimension ref="A1:E21"/>
  <sheetViews>
    <sheetView workbookViewId="0"/>
  </sheetViews>
  <sheetFormatPr defaultRowHeight="14.5" x14ac:dyDescent="0.35"/>
  <cols>
    <col min="1" max="1" width="15.81640625" customWidth="1"/>
    <col min="9" max="9" width="20.1796875" bestFit="1" customWidth="1"/>
    <col min="10" max="10" width="15.54296875" bestFit="1" customWidth="1"/>
    <col min="11" max="11" width="17.1796875" bestFit="1" customWidth="1"/>
  </cols>
  <sheetData>
    <row r="1" spans="1:5" x14ac:dyDescent="0.35">
      <c r="B1" s="6" t="s">
        <v>80</v>
      </c>
      <c r="C1" s="6" t="s">
        <v>81</v>
      </c>
      <c r="D1" s="6" t="s">
        <v>139</v>
      </c>
      <c r="E1" s="6" t="s">
        <v>140</v>
      </c>
    </row>
    <row r="2" spans="1:5" x14ac:dyDescent="0.35">
      <c r="A2" t="s">
        <v>59</v>
      </c>
      <c r="B2" s="20">
        <f>Temperature!B17</f>
        <v>-14</v>
      </c>
      <c r="C2" s="20">
        <f>Temperature!C17</f>
        <v>-12</v>
      </c>
      <c r="D2" s="20">
        <f>Temperature!D17</f>
        <v>-6</v>
      </c>
      <c r="E2" s="20">
        <f>Temperature!E17</f>
        <v>-6</v>
      </c>
    </row>
    <row r="3" spans="1:5" x14ac:dyDescent="0.35">
      <c r="A3" t="s">
        <v>48</v>
      </c>
      <c r="B3" s="20">
        <f>pH!B17</f>
        <v>-17</v>
      </c>
      <c r="C3" s="20">
        <f>pH!C17</f>
        <v>-17</v>
      </c>
      <c r="D3" s="20">
        <f>pH!D17</f>
        <v>-19</v>
      </c>
      <c r="E3" s="20">
        <f>pH!E17</f>
        <v>-21</v>
      </c>
    </row>
    <row r="4" spans="1:5" x14ac:dyDescent="0.35">
      <c r="A4" t="s">
        <v>49</v>
      </c>
      <c r="B4" s="20">
        <f>DO!B17</f>
        <v>-21</v>
      </c>
      <c r="C4" s="20">
        <f>DO!C17</f>
        <v>-19</v>
      </c>
      <c r="D4" s="20">
        <f>DO!D17</f>
        <v>-18</v>
      </c>
      <c r="E4" s="20">
        <f>DO!E17</f>
        <v>-18</v>
      </c>
    </row>
    <row r="5" spans="1:5" x14ac:dyDescent="0.35">
      <c r="A5" t="s">
        <v>60</v>
      </c>
      <c r="B5" s="20">
        <f>'Conductivity-TDS'!B17</f>
        <v>-16</v>
      </c>
      <c r="C5" s="20">
        <f>'Conductivity-TDS'!C17</f>
        <v>2</v>
      </c>
      <c r="D5" s="20">
        <f>'Conductivity-TDS'!D17</f>
        <v>-8</v>
      </c>
      <c r="E5" s="20">
        <f>'Conductivity-TDS'!E17</f>
        <v>1</v>
      </c>
    </row>
    <row r="6" spans="1:5" x14ac:dyDescent="0.35">
      <c r="A6" t="s">
        <v>57</v>
      </c>
      <c r="B6" s="20">
        <f>Sodium!B17</f>
        <v>-15</v>
      </c>
      <c r="C6" s="20">
        <f>Sodium!C17</f>
        <v>-6</v>
      </c>
      <c r="D6" s="20">
        <f>Sodium!D17</f>
        <v>-17</v>
      </c>
      <c r="E6" s="20">
        <f>Sodium!E17</f>
        <v>-5</v>
      </c>
    </row>
    <row r="7" spans="1:5" x14ac:dyDescent="0.35">
      <c r="A7" t="s">
        <v>56</v>
      </c>
      <c r="B7" s="20">
        <f>Potassium!B17</f>
        <v>-11</v>
      </c>
      <c r="C7" s="20">
        <f>Potassium!C17</f>
        <v>-5</v>
      </c>
      <c r="D7" s="20">
        <f>Potassium!D17</f>
        <v>-7</v>
      </c>
      <c r="E7" s="20">
        <f>Potassium!E17</f>
        <v>-5</v>
      </c>
    </row>
    <row r="8" spans="1:5" x14ac:dyDescent="0.35">
      <c r="A8" t="s">
        <v>55</v>
      </c>
      <c r="B8" s="20">
        <f>Chloride!B17</f>
        <v>-22</v>
      </c>
      <c r="C8" s="20">
        <f>Chloride!C17</f>
        <v>-13</v>
      </c>
      <c r="D8" s="20">
        <f>Chloride!D17</f>
        <v>-19</v>
      </c>
      <c r="E8" s="20">
        <f>Chloride!E17</f>
        <v>-13</v>
      </c>
    </row>
    <row r="9" spans="1:5" x14ac:dyDescent="0.35">
      <c r="A9" t="s">
        <v>54</v>
      </c>
      <c r="B9" s="20">
        <f>Sulfate!B17</f>
        <v>-18</v>
      </c>
      <c r="C9" s="20">
        <f>Sulfate!C17</f>
        <v>-2</v>
      </c>
      <c r="D9" s="20">
        <f>Sulfate!D17</f>
        <v>-14</v>
      </c>
      <c r="E9" s="20">
        <f>Sulfate!E17</f>
        <v>-9</v>
      </c>
    </row>
    <row r="10" spans="1:5" x14ac:dyDescent="0.35">
      <c r="A10" t="s">
        <v>53</v>
      </c>
      <c r="B10" s="20">
        <f>Sediment!B19</f>
        <v>10</v>
      </c>
      <c r="C10" s="20">
        <f>Sediment!C19</f>
        <v>13</v>
      </c>
      <c r="D10" s="20">
        <f>Sediment!D19</f>
        <v>6</v>
      </c>
      <c r="E10" s="20">
        <f>Sediment!E19</f>
        <v>-12</v>
      </c>
    </row>
    <row r="11" spans="1:5" x14ac:dyDescent="0.35">
      <c r="A11" t="s">
        <v>69</v>
      </c>
      <c r="B11" s="20">
        <f>'Organic Matter'!B17</f>
        <v>-9</v>
      </c>
      <c r="C11" s="20">
        <f>'Organic Matter'!C17</f>
        <v>-11</v>
      </c>
      <c r="D11" s="20">
        <f>'Organic Matter'!D17</f>
        <v>-12</v>
      </c>
      <c r="E11" s="20">
        <f>'Organic Matter'!E17</f>
        <v>-11</v>
      </c>
    </row>
    <row r="12" spans="1:5" x14ac:dyDescent="0.35">
      <c r="A12" t="s">
        <v>50</v>
      </c>
      <c r="B12" s="20">
        <f>TP!B19</f>
        <v>-5</v>
      </c>
      <c r="C12" s="20">
        <f>TP!C19</f>
        <v>-5</v>
      </c>
      <c r="D12" s="20">
        <f>TP!D19</f>
        <v>5</v>
      </c>
      <c r="E12" s="20">
        <f>TP!E19</f>
        <v>5</v>
      </c>
    </row>
    <row r="13" spans="1:5" x14ac:dyDescent="0.35">
      <c r="A13" t="s">
        <v>51</v>
      </c>
      <c r="B13" s="20">
        <f>Nitrogen!B19</f>
        <v>-3</v>
      </c>
      <c r="C13" s="20">
        <f>Nitrogen!C19</f>
        <v>3</v>
      </c>
      <c r="D13" s="20">
        <f>Nitrogen!D19</f>
        <v>-3</v>
      </c>
      <c r="E13" s="20">
        <f>Nitrogen!E19</f>
        <v>14</v>
      </c>
    </row>
    <row r="14" spans="1:5" x14ac:dyDescent="0.35">
      <c r="A14" t="s">
        <v>52</v>
      </c>
      <c r="B14" s="20">
        <f>Ammonia!B17</f>
        <v>-14</v>
      </c>
      <c r="C14" s="20">
        <f>Ammonia!C17</f>
        <v>-13</v>
      </c>
      <c r="D14" s="20">
        <f>Ammonia!D17</f>
        <v>-16</v>
      </c>
      <c r="E14" s="20">
        <f>Ammonia!E17</f>
        <v>-15</v>
      </c>
    </row>
    <row r="15" spans="1:5" x14ac:dyDescent="0.35">
      <c r="A15" t="s">
        <v>58</v>
      </c>
      <c r="B15" s="20">
        <f>Metals!B17</f>
        <v>-13</v>
      </c>
      <c r="C15" s="20">
        <f>Metals!C17</f>
        <v>-12</v>
      </c>
      <c r="D15" s="20">
        <f>Metals!D17</f>
        <v>-15</v>
      </c>
      <c r="E15" s="20">
        <f>Metals!E17</f>
        <v>-15</v>
      </c>
    </row>
    <row r="16" spans="1:5" x14ac:dyDescent="0.35">
      <c r="A16" t="s">
        <v>214</v>
      </c>
      <c r="B16" s="20">
        <f>PFAS!B17</f>
        <v>0</v>
      </c>
      <c r="C16" s="20">
        <f>PFAS!C17</f>
        <v>-7</v>
      </c>
      <c r="D16" s="20">
        <f>PFAS!D17</f>
        <v>-10</v>
      </c>
      <c r="E16" s="20">
        <f>PFAS!E17</f>
        <v>-10</v>
      </c>
    </row>
    <row r="17" spans="1:5" x14ac:dyDescent="0.35">
      <c r="A17" t="s">
        <v>181</v>
      </c>
      <c r="B17" s="20">
        <f>'Sed Metals'!B17</f>
        <v>-1</v>
      </c>
      <c r="C17" s="20">
        <f>'Sed Metals'!C17</f>
        <v>1</v>
      </c>
      <c r="D17" s="20">
        <f>'Sed Metals'!D17</f>
        <v>-6</v>
      </c>
      <c r="E17" s="20">
        <f>'Sed Metals'!E17</f>
        <v>-1</v>
      </c>
    </row>
    <row r="18" spans="1:5" x14ac:dyDescent="0.35">
      <c r="A18" t="s">
        <v>182</v>
      </c>
      <c r="B18">
        <f>'Sed PAHs'!B17</f>
        <v>0</v>
      </c>
      <c r="C18">
        <f>'Sed PAHs'!C17</f>
        <v>0</v>
      </c>
      <c r="D18">
        <f>'Sed PAHs'!D17</f>
        <v>2</v>
      </c>
      <c r="E18">
        <f>'Sed PAHs'!E17</f>
        <v>0</v>
      </c>
    </row>
    <row r="19" spans="1:5" x14ac:dyDescent="0.35">
      <c r="A19" t="s">
        <v>183</v>
      </c>
      <c r="B19">
        <f>'Sed PCBs'!B17</f>
        <v>0</v>
      </c>
      <c r="C19">
        <f>'Sed PCBs'!C17</f>
        <v>4</v>
      </c>
      <c r="D19">
        <f>'Sed PCBs'!D17</f>
        <v>2</v>
      </c>
      <c r="E19">
        <f>'Sed PCBs'!E17</f>
        <v>2</v>
      </c>
    </row>
    <row r="20" spans="1:5" x14ac:dyDescent="0.35">
      <c r="A20" t="s">
        <v>184</v>
      </c>
      <c r="B20">
        <f>'Sed pesticides'!B17</f>
        <v>0</v>
      </c>
      <c r="C20">
        <f>'Sed pesticides'!C17</f>
        <v>-3</v>
      </c>
      <c r="D20">
        <f>'Sed pesticides'!D17</f>
        <v>-3</v>
      </c>
      <c r="E20">
        <f>'Sed pesticides'!E17</f>
        <v>0</v>
      </c>
    </row>
    <row r="21" spans="1:5" x14ac:dyDescent="0.35">
      <c r="A21" t="s">
        <v>185</v>
      </c>
      <c r="B21">
        <f>Dam!B17</f>
        <v>0</v>
      </c>
      <c r="C21">
        <f>Dam!C17</f>
        <v>0</v>
      </c>
      <c r="D21">
        <f>Dam!D17</f>
        <v>0</v>
      </c>
      <c r="E21">
        <f>Dam!E17</f>
        <v>5</v>
      </c>
    </row>
  </sheetData>
  <sortState ref="A3:B14">
    <sortCondition ref="B3:B14"/>
  </sortState>
  <conditionalFormatting sqref="B2:E17">
    <cfRule type="cellIs" dxfId="1" priority="2" operator="greaterThan">
      <formula>3</formula>
    </cfRule>
  </conditionalFormatting>
  <conditionalFormatting sqref="B2:E21">
    <cfRule type="cellIs" dxfId="0" priority="1" operator="greaterThan">
      <formula>3</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3F5B0-3824-48EA-911E-BC8E86CB6CF5}">
  <dimension ref="A1:F17"/>
  <sheetViews>
    <sheetView workbookViewId="0">
      <selection activeCell="A2" sqref="A2:F17"/>
    </sheetView>
  </sheetViews>
  <sheetFormatPr defaultRowHeight="14.5" x14ac:dyDescent="0.35"/>
  <cols>
    <col min="1" max="1" width="31.453125" style="2" customWidth="1"/>
    <col min="6" max="6" width="69.54296875" style="2" customWidth="1"/>
  </cols>
  <sheetData>
    <row r="1" spans="1:6" x14ac:dyDescent="0.35">
      <c r="A1" s="1" t="s">
        <v>0</v>
      </c>
      <c r="B1" s="6" t="s">
        <v>80</v>
      </c>
      <c r="C1" s="6" t="s">
        <v>81</v>
      </c>
      <c r="D1" s="6" t="s">
        <v>139</v>
      </c>
      <c r="E1" s="6" t="s">
        <v>140</v>
      </c>
      <c r="F1" s="1" t="s">
        <v>46</v>
      </c>
    </row>
    <row r="2" spans="1:6" ht="58" x14ac:dyDescent="0.35">
      <c r="A2" s="2" t="s">
        <v>4</v>
      </c>
      <c r="B2">
        <v>1</v>
      </c>
      <c r="C2">
        <v>1</v>
      </c>
      <c r="D2">
        <v>1</v>
      </c>
      <c r="E2">
        <v>-1</v>
      </c>
      <c r="F2" s="2" t="s">
        <v>165</v>
      </c>
    </row>
    <row r="3" spans="1:6" ht="29" x14ac:dyDescent="0.35">
      <c r="A3" s="2" t="s">
        <v>7</v>
      </c>
      <c r="B3">
        <v>-3</v>
      </c>
      <c r="C3">
        <v>-3</v>
      </c>
      <c r="D3">
        <v>-3</v>
      </c>
      <c r="E3">
        <v>-3</v>
      </c>
      <c r="F3" s="2" t="s">
        <v>86</v>
      </c>
    </row>
    <row r="4" spans="1:6" x14ac:dyDescent="0.35">
      <c r="A4" s="2" t="s">
        <v>10</v>
      </c>
    </row>
    <row r="5" spans="1:6" ht="29" x14ac:dyDescent="0.35">
      <c r="A5" s="3" t="s">
        <v>13</v>
      </c>
      <c r="B5">
        <v>-2</v>
      </c>
      <c r="C5">
        <v>-2</v>
      </c>
      <c r="D5">
        <v>-2</v>
      </c>
      <c r="E5">
        <v>-2</v>
      </c>
      <c r="F5" s="2" t="s">
        <v>62</v>
      </c>
    </row>
    <row r="6" spans="1:6" ht="29" x14ac:dyDescent="0.35">
      <c r="A6" s="4" t="s">
        <v>44</v>
      </c>
      <c r="B6" s="20">
        <v>0</v>
      </c>
      <c r="C6">
        <v>0</v>
      </c>
      <c r="D6">
        <v>-2</v>
      </c>
      <c r="E6">
        <v>-2</v>
      </c>
      <c r="F6" s="21" t="s">
        <v>171</v>
      </c>
    </row>
    <row r="7" spans="1:6" ht="29" x14ac:dyDescent="0.35">
      <c r="A7" s="3" t="s">
        <v>16</v>
      </c>
      <c r="B7" s="27">
        <v>-2</v>
      </c>
      <c r="C7" s="27">
        <v>-2</v>
      </c>
      <c r="D7" s="27">
        <v>-2</v>
      </c>
      <c r="E7" s="27">
        <v>-2</v>
      </c>
      <c r="F7" s="2" t="s">
        <v>87</v>
      </c>
    </row>
    <row r="8" spans="1:6" ht="58" x14ac:dyDescent="0.35">
      <c r="A8" s="2" t="s">
        <v>18</v>
      </c>
      <c r="B8">
        <v>-3</v>
      </c>
      <c r="C8">
        <v>-3</v>
      </c>
      <c r="D8">
        <v>-3</v>
      </c>
      <c r="E8">
        <v>-3</v>
      </c>
      <c r="F8" s="2" t="s">
        <v>88</v>
      </c>
    </row>
    <row r="9" spans="1:6" ht="29" x14ac:dyDescent="0.35">
      <c r="A9" s="2" t="s">
        <v>22</v>
      </c>
      <c r="B9">
        <v>-3</v>
      </c>
      <c r="C9">
        <v>-3</v>
      </c>
      <c r="D9">
        <v>-3</v>
      </c>
      <c r="E9">
        <v>-3</v>
      </c>
      <c r="F9" s="2" t="s">
        <v>89</v>
      </c>
    </row>
    <row r="10" spans="1:6" ht="29" x14ac:dyDescent="0.35">
      <c r="A10" s="2" t="s">
        <v>25</v>
      </c>
      <c r="B10">
        <v>-3</v>
      </c>
      <c r="C10">
        <v>-3</v>
      </c>
      <c r="D10">
        <v>-3</v>
      </c>
      <c r="E10">
        <v>-3</v>
      </c>
      <c r="F10" s="2" t="s">
        <v>90</v>
      </c>
    </row>
    <row r="11" spans="1:6" ht="29" x14ac:dyDescent="0.35">
      <c r="A11" s="2" t="s">
        <v>28</v>
      </c>
    </row>
    <row r="12" spans="1:6" x14ac:dyDescent="0.35">
      <c r="A12" s="2" t="s">
        <v>31</v>
      </c>
    </row>
    <row r="13" spans="1:6" ht="29" x14ac:dyDescent="0.35">
      <c r="A13" s="2" t="s">
        <v>33</v>
      </c>
    </row>
    <row r="14" spans="1:6" x14ac:dyDescent="0.35">
      <c r="A14" s="2" t="s">
        <v>36</v>
      </c>
    </row>
    <row r="15" spans="1:6" x14ac:dyDescent="0.35">
      <c r="A15" s="2" t="s">
        <v>39</v>
      </c>
      <c r="B15">
        <v>-2</v>
      </c>
      <c r="C15">
        <v>-2</v>
      </c>
      <c r="D15">
        <v>-2</v>
      </c>
      <c r="E15">
        <v>-2</v>
      </c>
      <c r="F15" s="2" t="s">
        <v>91</v>
      </c>
    </row>
    <row r="16" spans="1:6" x14ac:dyDescent="0.35">
      <c r="A16" s="2" t="s">
        <v>42</v>
      </c>
    </row>
    <row r="17" spans="1:5" x14ac:dyDescent="0.35">
      <c r="A17" s="7" t="s">
        <v>47</v>
      </c>
      <c r="B17">
        <f>SUM(B2:B16)</f>
        <v>-17</v>
      </c>
      <c r="C17">
        <f t="shared" ref="C17:E17" si="0">SUM(C2:C16)</f>
        <v>-17</v>
      </c>
      <c r="D17">
        <f t="shared" si="0"/>
        <v>-19</v>
      </c>
      <c r="E17">
        <f t="shared" si="0"/>
        <v>-21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88A76-B093-4758-9D84-557F07EC594A}">
  <dimension ref="A1:H17"/>
  <sheetViews>
    <sheetView workbookViewId="0">
      <pane xSplit="1" ySplit="1" topLeftCell="B2" activePane="bottomRight" state="frozen"/>
      <selection pane="topRight" activeCell="B1" sqref="B1"/>
      <selection pane="bottomLeft" activeCell="A2" sqref="A2"/>
      <selection pane="bottomRight" activeCell="A2" sqref="A2:F17"/>
    </sheetView>
  </sheetViews>
  <sheetFormatPr defaultRowHeight="14.5" x14ac:dyDescent="0.35"/>
  <cols>
    <col min="1" max="1" width="31.453125" style="2" customWidth="1"/>
    <col min="6" max="6" width="69.54296875" style="2" customWidth="1"/>
  </cols>
  <sheetData>
    <row r="1" spans="1:8" x14ac:dyDescent="0.35">
      <c r="A1" s="1" t="s">
        <v>0</v>
      </c>
      <c r="B1" s="6" t="s">
        <v>80</v>
      </c>
      <c r="C1" s="6" t="s">
        <v>81</v>
      </c>
      <c r="D1" s="6" t="s">
        <v>139</v>
      </c>
      <c r="E1" s="6" t="s">
        <v>140</v>
      </c>
      <c r="F1" s="1" t="s">
        <v>46</v>
      </c>
      <c r="H1" s="9"/>
    </row>
    <row r="2" spans="1:8" ht="29" x14ac:dyDescent="0.35">
      <c r="A2" s="2" t="s">
        <v>4</v>
      </c>
      <c r="B2">
        <v>-3</v>
      </c>
      <c r="C2">
        <v>-3</v>
      </c>
      <c r="D2">
        <v>-3</v>
      </c>
      <c r="E2">
        <v>-3</v>
      </c>
      <c r="F2" s="2" t="s">
        <v>92</v>
      </c>
      <c r="H2" s="9"/>
    </row>
    <row r="3" spans="1:8" ht="29" x14ac:dyDescent="0.35">
      <c r="A3" s="2" t="s">
        <v>7</v>
      </c>
      <c r="B3">
        <v>-3</v>
      </c>
      <c r="C3">
        <v>-3</v>
      </c>
      <c r="D3">
        <v>-3</v>
      </c>
      <c r="E3">
        <v>-3</v>
      </c>
      <c r="F3" s="2" t="s">
        <v>93</v>
      </c>
      <c r="H3" s="9"/>
    </row>
    <row r="4" spans="1:8" ht="43.5" x14ac:dyDescent="0.35">
      <c r="A4" s="2" t="s">
        <v>10</v>
      </c>
      <c r="B4">
        <v>-2</v>
      </c>
      <c r="C4">
        <v>1</v>
      </c>
      <c r="D4">
        <v>1</v>
      </c>
      <c r="E4">
        <v>1</v>
      </c>
      <c r="F4" s="26" t="s">
        <v>94</v>
      </c>
      <c r="H4" s="9"/>
    </row>
    <row r="5" spans="1:8" ht="29" x14ac:dyDescent="0.35">
      <c r="A5" s="3" t="s">
        <v>13</v>
      </c>
      <c r="B5">
        <v>-2</v>
      </c>
      <c r="C5">
        <v>-2</v>
      </c>
      <c r="D5">
        <v>-2</v>
      </c>
      <c r="E5">
        <v>-2</v>
      </c>
      <c r="F5" s="2" t="s">
        <v>68</v>
      </c>
      <c r="H5" s="9"/>
    </row>
    <row r="6" spans="1:8" x14ac:dyDescent="0.35">
      <c r="A6" s="4" t="s">
        <v>44</v>
      </c>
      <c r="H6" s="9"/>
    </row>
    <row r="7" spans="1:8" ht="29" x14ac:dyDescent="0.35">
      <c r="A7" s="3" t="s">
        <v>16</v>
      </c>
      <c r="B7">
        <v>-2</v>
      </c>
      <c r="C7">
        <v>-2</v>
      </c>
      <c r="D7">
        <v>-2</v>
      </c>
      <c r="E7">
        <v>-2</v>
      </c>
      <c r="F7" s="2" t="s">
        <v>95</v>
      </c>
      <c r="H7" s="9"/>
    </row>
    <row r="8" spans="1:8" ht="58" x14ac:dyDescent="0.35">
      <c r="A8" s="2" t="s">
        <v>18</v>
      </c>
      <c r="B8">
        <v>-3</v>
      </c>
      <c r="C8">
        <v>-3</v>
      </c>
      <c r="D8">
        <v>-3</v>
      </c>
      <c r="E8">
        <v>-3</v>
      </c>
      <c r="F8" s="2" t="s">
        <v>96</v>
      </c>
      <c r="H8" s="9"/>
    </row>
    <row r="9" spans="1:8" ht="58" x14ac:dyDescent="0.35">
      <c r="A9" s="2" t="s">
        <v>22</v>
      </c>
      <c r="B9">
        <v>-3</v>
      </c>
      <c r="C9">
        <v>-2</v>
      </c>
      <c r="D9">
        <v>-1</v>
      </c>
      <c r="E9">
        <v>-1</v>
      </c>
      <c r="F9" s="2" t="s">
        <v>97</v>
      </c>
      <c r="H9" s="9"/>
    </row>
    <row r="10" spans="1:8" ht="105" customHeight="1" x14ac:dyDescent="0.35">
      <c r="A10" s="2" t="s">
        <v>25</v>
      </c>
      <c r="B10">
        <v>-1</v>
      </c>
      <c r="C10">
        <v>-3</v>
      </c>
      <c r="D10">
        <v>-3</v>
      </c>
      <c r="E10">
        <v>-3</v>
      </c>
      <c r="F10" s="2" t="s">
        <v>98</v>
      </c>
    </row>
    <row r="11" spans="1:8" ht="29" x14ac:dyDescent="0.35">
      <c r="A11" s="2" t="s">
        <v>28</v>
      </c>
    </row>
    <row r="12" spans="1:8" x14ac:dyDescent="0.35">
      <c r="A12" s="2" t="s">
        <v>31</v>
      </c>
    </row>
    <row r="13" spans="1:8" ht="29" x14ac:dyDescent="0.35">
      <c r="A13" s="2" t="s">
        <v>33</v>
      </c>
    </row>
    <row r="14" spans="1:8" x14ac:dyDescent="0.35">
      <c r="A14" s="2" t="s">
        <v>36</v>
      </c>
    </row>
    <row r="15" spans="1:8" x14ac:dyDescent="0.35">
      <c r="A15" s="2" t="s">
        <v>39</v>
      </c>
      <c r="B15">
        <v>-2</v>
      </c>
      <c r="C15">
        <v>-2</v>
      </c>
      <c r="D15">
        <v>-2</v>
      </c>
      <c r="E15">
        <v>-2</v>
      </c>
      <c r="F15" s="2" t="s">
        <v>99</v>
      </c>
    </row>
    <row r="16" spans="1:8" x14ac:dyDescent="0.35">
      <c r="A16" s="2" t="s">
        <v>42</v>
      </c>
    </row>
    <row r="17" spans="1:5" x14ac:dyDescent="0.35">
      <c r="A17" s="7" t="s">
        <v>47</v>
      </c>
      <c r="B17">
        <f>SUM(B2:B16)</f>
        <v>-21</v>
      </c>
      <c r="C17">
        <f t="shared" ref="C17:E17" si="0">SUM(C2:C16)</f>
        <v>-19</v>
      </c>
      <c r="D17">
        <f t="shared" si="0"/>
        <v>-18</v>
      </c>
      <c r="E17">
        <f t="shared" si="0"/>
        <v>-18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8AF2E-9309-4FB9-9EBE-BBA72E740CFF}">
  <dimension ref="A1:L17"/>
  <sheetViews>
    <sheetView workbookViewId="0">
      <pane xSplit="1" ySplit="1" topLeftCell="B8"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 min="9" max="9" width="10.1796875" customWidth="1"/>
    <col min="10" max="10" width="11.54296875" customWidth="1"/>
  </cols>
  <sheetData>
    <row r="1" spans="1:12" x14ac:dyDescent="0.35">
      <c r="A1" s="1" t="s">
        <v>0</v>
      </c>
      <c r="B1" s="6" t="s">
        <v>80</v>
      </c>
      <c r="C1" s="6" t="s">
        <v>81</v>
      </c>
      <c r="D1" s="6" t="s">
        <v>139</v>
      </c>
      <c r="E1" s="6" t="s">
        <v>140</v>
      </c>
      <c r="F1" s="1" t="s">
        <v>46</v>
      </c>
      <c r="H1" s="9"/>
      <c r="I1" s="9"/>
      <c r="J1" s="12"/>
      <c r="K1" s="12"/>
    </row>
    <row r="2" spans="1:12" ht="43.5" x14ac:dyDescent="0.35">
      <c r="A2" s="2" t="s">
        <v>4</v>
      </c>
      <c r="B2">
        <v>-3</v>
      </c>
      <c r="C2">
        <v>-2</v>
      </c>
      <c r="D2">
        <v>-1</v>
      </c>
      <c r="E2">
        <v>1</v>
      </c>
      <c r="F2" s="2" t="s">
        <v>161</v>
      </c>
      <c r="H2" s="9"/>
      <c r="I2" s="10"/>
      <c r="J2" s="11"/>
      <c r="K2" s="11"/>
    </row>
    <row r="3" spans="1:12" ht="72.5" x14ac:dyDescent="0.35">
      <c r="A3" s="2" t="s">
        <v>7</v>
      </c>
      <c r="B3">
        <v>-3</v>
      </c>
      <c r="C3">
        <v>1</v>
      </c>
      <c r="D3">
        <v>-1</v>
      </c>
      <c r="E3">
        <v>1</v>
      </c>
      <c r="F3" s="2" t="s">
        <v>162</v>
      </c>
      <c r="H3" s="9"/>
      <c r="I3" s="10"/>
      <c r="J3" s="11"/>
      <c r="K3" s="11"/>
    </row>
    <row r="4" spans="1:12" ht="29" x14ac:dyDescent="0.35">
      <c r="A4" s="28" t="s">
        <v>10</v>
      </c>
      <c r="B4" s="29">
        <v>1</v>
      </c>
      <c r="C4" s="29">
        <v>1</v>
      </c>
      <c r="D4" s="29">
        <v>1</v>
      </c>
      <c r="E4" s="29">
        <v>1</v>
      </c>
      <c r="F4" s="30" t="s">
        <v>205</v>
      </c>
      <c r="H4" s="9"/>
      <c r="I4" s="10"/>
      <c r="J4" s="11"/>
      <c r="K4" s="11"/>
    </row>
    <row r="5" spans="1:12" ht="29" x14ac:dyDescent="0.35">
      <c r="A5" s="3" t="s">
        <v>13</v>
      </c>
      <c r="B5" s="20">
        <v>-2</v>
      </c>
      <c r="C5">
        <v>-2</v>
      </c>
      <c r="D5">
        <v>-2</v>
      </c>
      <c r="E5">
        <v>-2</v>
      </c>
      <c r="F5" s="21" t="s">
        <v>100</v>
      </c>
      <c r="H5" s="9"/>
      <c r="I5" s="10"/>
      <c r="J5" s="11"/>
      <c r="K5" s="11"/>
    </row>
    <row r="6" spans="1:12" ht="29" x14ac:dyDescent="0.35">
      <c r="A6" s="4" t="s">
        <v>44</v>
      </c>
      <c r="B6" s="20">
        <v>0</v>
      </c>
      <c r="C6">
        <v>0</v>
      </c>
      <c r="D6">
        <v>-2</v>
      </c>
      <c r="E6">
        <v>-2</v>
      </c>
      <c r="F6" s="21" t="s">
        <v>171</v>
      </c>
      <c r="H6" s="9"/>
      <c r="I6" s="10"/>
    </row>
    <row r="7" spans="1:12" ht="58" x14ac:dyDescent="0.35">
      <c r="A7" s="3" t="s">
        <v>16</v>
      </c>
      <c r="B7" s="29">
        <v>-2</v>
      </c>
      <c r="C7" s="27">
        <v>1</v>
      </c>
      <c r="D7" s="27">
        <v>1</v>
      </c>
      <c r="E7" s="27">
        <v>1</v>
      </c>
      <c r="F7" s="21" t="s">
        <v>101</v>
      </c>
      <c r="H7" s="9"/>
      <c r="I7" s="10"/>
      <c r="J7" s="9"/>
      <c r="K7" s="9"/>
    </row>
    <row r="8" spans="1:12" ht="58" x14ac:dyDescent="0.35">
      <c r="A8" s="2" t="s">
        <v>18</v>
      </c>
      <c r="B8" s="29">
        <v>1</v>
      </c>
      <c r="C8" s="29">
        <v>1</v>
      </c>
      <c r="D8" s="29">
        <v>-1</v>
      </c>
      <c r="E8" s="29">
        <v>1</v>
      </c>
      <c r="F8" s="30" t="s">
        <v>163</v>
      </c>
      <c r="H8" s="9"/>
      <c r="I8" s="10"/>
      <c r="J8" s="9"/>
      <c r="K8" s="9"/>
    </row>
    <row r="9" spans="1:12" ht="58" x14ac:dyDescent="0.35">
      <c r="A9" s="2" t="s">
        <v>22</v>
      </c>
      <c r="B9">
        <v>-3</v>
      </c>
      <c r="C9">
        <v>1</v>
      </c>
      <c r="D9">
        <v>-2</v>
      </c>
      <c r="E9">
        <v>1</v>
      </c>
      <c r="F9" s="2" t="s">
        <v>164</v>
      </c>
      <c r="H9" s="9"/>
      <c r="I9" s="10"/>
      <c r="J9" s="9"/>
    </row>
    <row r="10" spans="1:12" ht="29" x14ac:dyDescent="0.35">
      <c r="A10" s="2" t="s">
        <v>25</v>
      </c>
      <c r="B10" s="20"/>
      <c r="F10" s="21"/>
      <c r="H10" s="15"/>
      <c r="I10" s="15"/>
      <c r="J10" s="16"/>
      <c r="K10" s="16"/>
      <c r="L10" s="15"/>
    </row>
    <row r="11" spans="1:12" ht="29" x14ac:dyDescent="0.35">
      <c r="A11" s="2" t="s">
        <v>28</v>
      </c>
      <c r="B11" s="20"/>
      <c r="F11" s="21"/>
      <c r="H11" s="15"/>
      <c r="I11" s="17"/>
      <c r="J11" s="17"/>
      <c r="K11" s="18"/>
      <c r="L11" s="15"/>
    </row>
    <row r="12" spans="1:12" x14ac:dyDescent="0.35">
      <c r="A12" s="2" t="s">
        <v>31</v>
      </c>
      <c r="B12" s="20"/>
      <c r="F12" s="21"/>
      <c r="H12" s="15"/>
      <c r="I12" s="13"/>
      <c r="J12" s="13"/>
      <c r="K12" s="14"/>
      <c r="L12" s="15"/>
    </row>
    <row r="13" spans="1:12" ht="29" x14ac:dyDescent="0.35">
      <c r="A13" s="2" t="s">
        <v>33</v>
      </c>
      <c r="B13" s="20"/>
      <c r="F13" s="21"/>
      <c r="H13" s="15"/>
      <c r="I13" s="13"/>
      <c r="J13" s="13"/>
      <c r="K13" s="14"/>
      <c r="L13" s="15"/>
    </row>
    <row r="14" spans="1:12" ht="58" x14ac:dyDescent="0.35">
      <c r="A14" s="2" t="s">
        <v>36</v>
      </c>
      <c r="B14">
        <v>-3</v>
      </c>
      <c r="C14">
        <v>1</v>
      </c>
      <c r="D14">
        <v>-1</v>
      </c>
      <c r="E14">
        <v>-1</v>
      </c>
      <c r="F14" s="21" t="s">
        <v>104</v>
      </c>
      <c r="H14" s="15"/>
      <c r="I14" s="19"/>
      <c r="J14" s="15"/>
      <c r="K14" s="15"/>
      <c r="L14" s="15"/>
    </row>
    <row r="15" spans="1:12" ht="29" x14ac:dyDescent="0.35">
      <c r="A15" s="2" t="s">
        <v>39</v>
      </c>
      <c r="B15" s="20">
        <v>-2</v>
      </c>
      <c r="C15" s="20">
        <v>0</v>
      </c>
      <c r="D15" s="20">
        <v>0</v>
      </c>
      <c r="E15" s="20">
        <v>0</v>
      </c>
      <c r="F15" s="21" t="s">
        <v>102</v>
      </c>
      <c r="I15" s="8"/>
    </row>
    <row r="16" spans="1:12" x14ac:dyDescent="0.35">
      <c r="A16" s="2" t="s">
        <v>42</v>
      </c>
      <c r="B16" s="20"/>
      <c r="F16" s="21"/>
      <c r="I16" s="15"/>
      <c r="J16" s="15"/>
      <c r="K16" s="15"/>
    </row>
    <row r="17" spans="1:5" x14ac:dyDescent="0.35">
      <c r="A17" s="7" t="s">
        <v>47</v>
      </c>
      <c r="B17" s="27">
        <f>SUM(B2:B16)</f>
        <v>-16</v>
      </c>
      <c r="C17" s="27">
        <f t="shared" ref="C17:E17" si="0">SUM(C2:C16)</f>
        <v>2</v>
      </c>
      <c r="D17" s="27">
        <f t="shared" si="0"/>
        <v>-8</v>
      </c>
      <c r="E17" s="27">
        <f t="shared" si="0"/>
        <v>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210E1-4A9F-4DA5-9667-7C67656AA07B}">
  <dimension ref="A1:K29"/>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 min="9" max="9" width="10.1796875" customWidth="1"/>
    <col min="10" max="10" width="11.54296875" customWidth="1"/>
  </cols>
  <sheetData>
    <row r="1" spans="1:11" ht="15" thickBot="1" x14ac:dyDescent="0.4">
      <c r="A1" s="1" t="s">
        <v>0</v>
      </c>
      <c r="B1" s="6" t="s">
        <v>80</v>
      </c>
      <c r="C1" s="6" t="s">
        <v>81</v>
      </c>
      <c r="D1" s="6" t="s">
        <v>139</v>
      </c>
      <c r="E1" s="6" t="s">
        <v>140</v>
      </c>
      <c r="F1" s="1" t="s">
        <v>46</v>
      </c>
      <c r="H1" s="9"/>
      <c r="I1" s="9"/>
      <c r="J1" s="12"/>
      <c r="K1" s="12"/>
    </row>
    <row r="2" spans="1:11" ht="52.5" thickBot="1" x14ac:dyDescent="0.4">
      <c r="A2" s="2" t="s">
        <v>4</v>
      </c>
      <c r="B2">
        <v>1</v>
      </c>
      <c r="C2">
        <v>1</v>
      </c>
      <c r="D2">
        <v>1</v>
      </c>
      <c r="E2">
        <v>2</v>
      </c>
      <c r="F2" s="25" t="s">
        <v>156</v>
      </c>
      <c r="H2" s="9"/>
      <c r="I2" s="10"/>
      <c r="J2" s="11"/>
      <c r="K2" s="11"/>
    </row>
    <row r="3" spans="1:11" ht="43.5" x14ac:dyDescent="0.35">
      <c r="A3" s="2" t="s">
        <v>7</v>
      </c>
      <c r="B3" s="20">
        <v>-2</v>
      </c>
      <c r="C3">
        <v>1</v>
      </c>
      <c r="D3">
        <v>-2</v>
      </c>
      <c r="E3">
        <v>1</v>
      </c>
      <c r="F3" s="21" t="s">
        <v>157</v>
      </c>
      <c r="H3" s="9"/>
      <c r="I3" s="10"/>
      <c r="J3" s="11"/>
      <c r="K3" s="11"/>
    </row>
    <row r="4" spans="1:11" x14ac:dyDescent="0.35">
      <c r="A4" s="2" t="s">
        <v>10</v>
      </c>
      <c r="H4" s="9"/>
      <c r="I4" s="10"/>
      <c r="J4" s="11"/>
      <c r="K4" s="11"/>
    </row>
    <row r="5" spans="1:11" ht="29" x14ac:dyDescent="0.35">
      <c r="A5" s="3" t="s">
        <v>13</v>
      </c>
      <c r="B5">
        <v>-2</v>
      </c>
      <c r="C5">
        <v>-2</v>
      </c>
      <c r="D5">
        <v>-2</v>
      </c>
      <c r="E5">
        <v>-2</v>
      </c>
      <c r="F5" s="2" t="s">
        <v>103</v>
      </c>
      <c r="H5" s="9"/>
      <c r="I5" s="10"/>
      <c r="J5" s="11"/>
      <c r="K5" s="11"/>
    </row>
    <row r="6" spans="1:11" ht="29" x14ac:dyDescent="0.35">
      <c r="A6" s="4" t="s">
        <v>44</v>
      </c>
      <c r="B6" s="20">
        <v>0</v>
      </c>
      <c r="C6">
        <v>0</v>
      </c>
      <c r="D6">
        <v>-2</v>
      </c>
      <c r="E6">
        <v>-2</v>
      </c>
      <c r="F6" s="21" t="s">
        <v>171</v>
      </c>
      <c r="H6" s="9"/>
      <c r="I6" s="10"/>
    </row>
    <row r="7" spans="1:11" ht="29" x14ac:dyDescent="0.35">
      <c r="A7" s="3" t="s">
        <v>16</v>
      </c>
      <c r="B7" s="29">
        <v>-1</v>
      </c>
      <c r="C7" s="27">
        <v>-1</v>
      </c>
      <c r="D7" s="27">
        <v>-1</v>
      </c>
      <c r="E7" s="27">
        <v>-1</v>
      </c>
      <c r="F7" s="21" t="s">
        <v>105</v>
      </c>
      <c r="H7" s="9"/>
      <c r="I7" s="10"/>
      <c r="J7" s="9"/>
      <c r="K7" s="9"/>
    </row>
    <row r="8" spans="1:11" ht="15" thickBot="1" x14ac:dyDescent="0.4">
      <c r="A8" s="2" t="s">
        <v>18</v>
      </c>
      <c r="B8" s="20"/>
      <c r="H8" s="9"/>
      <c r="I8" s="10"/>
      <c r="J8" s="9"/>
      <c r="K8" s="9"/>
    </row>
    <row r="9" spans="1:11" ht="39.5" thickBot="1" x14ac:dyDescent="0.4">
      <c r="A9" s="2" t="s">
        <v>22</v>
      </c>
      <c r="B9">
        <v>-1</v>
      </c>
      <c r="C9">
        <v>-1</v>
      </c>
      <c r="D9">
        <v>-3</v>
      </c>
      <c r="E9">
        <v>1</v>
      </c>
      <c r="F9" s="25" t="s">
        <v>158</v>
      </c>
      <c r="H9" s="9"/>
      <c r="I9" s="10"/>
      <c r="J9" s="9"/>
    </row>
    <row r="10" spans="1:11" ht="43.5" x14ac:dyDescent="0.35">
      <c r="A10" s="2" t="s">
        <v>25</v>
      </c>
      <c r="B10" s="20">
        <v>-3</v>
      </c>
      <c r="C10" s="20">
        <v>-3</v>
      </c>
      <c r="D10" s="20">
        <v>-3</v>
      </c>
      <c r="E10" s="20">
        <v>-3</v>
      </c>
      <c r="F10" s="21" t="s">
        <v>106</v>
      </c>
      <c r="J10" s="22"/>
      <c r="K10" s="16"/>
    </row>
    <row r="11" spans="1:11" ht="29" x14ac:dyDescent="0.35">
      <c r="A11" s="2" t="s">
        <v>28</v>
      </c>
      <c r="B11" s="20"/>
      <c r="F11" s="21"/>
      <c r="I11" s="22"/>
      <c r="J11" s="16"/>
      <c r="K11" s="18"/>
    </row>
    <row r="12" spans="1:11" ht="29" x14ac:dyDescent="0.35">
      <c r="A12" s="2" t="s">
        <v>31</v>
      </c>
      <c r="B12" s="29">
        <v>-2</v>
      </c>
      <c r="C12" s="29">
        <v>-2</v>
      </c>
      <c r="D12" s="29">
        <v>-2</v>
      </c>
      <c r="E12" s="29">
        <v>-2</v>
      </c>
      <c r="F12" s="21" t="s">
        <v>70</v>
      </c>
      <c r="I12" s="23"/>
      <c r="J12" s="18"/>
      <c r="K12" s="18"/>
    </row>
    <row r="13" spans="1:11" ht="29" x14ac:dyDescent="0.35">
      <c r="A13" s="2" t="s">
        <v>33</v>
      </c>
      <c r="B13" s="20"/>
      <c r="F13" s="21"/>
      <c r="I13" s="13"/>
      <c r="J13" s="18"/>
      <c r="K13" s="18"/>
    </row>
    <row r="14" spans="1:11" ht="58" x14ac:dyDescent="0.35">
      <c r="A14" s="2" t="s">
        <v>36</v>
      </c>
      <c r="B14">
        <v>-3</v>
      </c>
      <c r="C14">
        <v>1</v>
      </c>
      <c r="D14">
        <v>-1</v>
      </c>
      <c r="E14">
        <v>1</v>
      </c>
      <c r="F14" s="2" t="s">
        <v>153</v>
      </c>
      <c r="I14" s="24"/>
      <c r="J14" s="18"/>
      <c r="K14" s="18"/>
    </row>
    <row r="15" spans="1:11" ht="29" x14ac:dyDescent="0.35">
      <c r="A15" s="2" t="s">
        <v>39</v>
      </c>
      <c r="B15" s="20">
        <v>-2</v>
      </c>
      <c r="C15" s="20">
        <v>0</v>
      </c>
      <c r="D15" s="20">
        <v>-2</v>
      </c>
      <c r="E15" s="20">
        <v>0</v>
      </c>
      <c r="F15" s="21" t="s">
        <v>159</v>
      </c>
      <c r="I15" s="24"/>
      <c r="J15" s="18"/>
      <c r="K15" s="18"/>
    </row>
    <row r="16" spans="1:11" x14ac:dyDescent="0.35">
      <c r="A16" s="2" t="s">
        <v>42</v>
      </c>
      <c r="B16" s="20"/>
      <c r="F16" s="21"/>
      <c r="I16" s="24"/>
      <c r="J16" s="18"/>
      <c r="K16" s="18"/>
    </row>
    <row r="17" spans="1:11" x14ac:dyDescent="0.35">
      <c r="A17" s="7" t="s">
        <v>47</v>
      </c>
      <c r="B17">
        <f>SUM(B2:B16)</f>
        <v>-15</v>
      </c>
      <c r="C17">
        <f t="shared" ref="C17:E17" si="0">SUM(C2:C16)</f>
        <v>-6</v>
      </c>
      <c r="D17">
        <f t="shared" si="0"/>
        <v>-17</v>
      </c>
      <c r="E17">
        <f t="shared" si="0"/>
        <v>-5</v>
      </c>
      <c r="I17" s="24"/>
      <c r="J17" s="18"/>
      <c r="K17" s="18"/>
    </row>
    <row r="18" spans="1:11" x14ac:dyDescent="0.35">
      <c r="I18" s="24"/>
      <c r="J18" s="18"/>
      <c r="K18" s="18"/>
    </row>
    <row r="19" spans="1:11" x14ac:dyDescent="0.35">
      <c r="I19" s="24"/>
      <c r="J19" s="18"/>
      <c r="K19" s="18"/>
    </row>
    <row r="20" spans="1:11" x14ac:dyDescent="0.35">
      <c r="I20" s="24"/>
      <c r="J20" s="18"/>
      <c r="K20" s="18"/>
    </row>
    <row r="21" spans="1:11" x14ac:dyDescent="0.35">
      <c r="I21" s="24"/>
      <c r="J21" s="18"/>
      <c r="K21" s="18"/>
    </row>
    <row r="22" spans="1:11" x14ac:dyDescent="0.35">
      <c r="I22" s="24"/>
      <c r="J22" s="18"/>
      <c r="K22" s="18"/>
    </row>
    <row r="23" spans="1:11" x14ac:dyDescent="0.35">
      <c r="I23" s="24"/>
      <c r="J23" s="18"/>
      <c r="K23" s="18"/>
    </row>
    <row r="24" spans="1:11" x14ac:dyDescent="0.35">
      <c r="I24" s="24"/>
      <c r="J24" s="18"/>
      <c r="K24" s="18"/>
    </row>
    <row r="25" spans="1:11" x14ac:dyDescent="0.35">
      <c r="I25" s="24"/>
      <c r="J25" s="18"/>
    </row>
    <row r="26" spans="1:11" x14ac:dyDescent="0.35">
      <c r="I26" s="24"/>
      <c r="J26" s="18"/>
      <c r="K26" s="18"/>
    </row>
    <row r="27" spans="1:11" x14ac:dyDescent="0.35">
      <c r="I27" s="24"/>
      <c r="J27" s="18"/>
    </row>
    <row r="29" spans="1:11" x14ac:dyDescent="0.35">
      <c r="J29" s="1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3DE96-1CE3-4D1B-B162-89CC1570DB63}">
  <dimension ref="A1:K29"/>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 min="9" max="9" width="10.1796875" customWidth="1"/>
    <col min="10" max="10" width="11.54296875" customWidth="1"/>
  </cols>
  <sheetData>
    <row r="1" spans="1:11" x14ac:dyDescent="0.35">
      <c r="A1" s="1" t="s">
        <v>0</v>
      </c>
      <c r="B1" s="6" t="s">
        <v>80</v>
      </c>
      <c r="C1" s="6" t="s">
        <v>81</v>
      </c>
      <c r="D1" s="6" t="s">
        <v>139</v>
      </c>
      <c r="E1" s="6" t="s">
        <v>140</v>
      </c>
      <c r="F1" s="1" t="s">
        <v>46</v>
      </c>
      <c r="H1" s="9"/>
      <c r="I1" s="9"/>
      <c r="J1" s="12"/>
      <c r="K1" s="12"/>
    </row>
    <row r="2" spans="1:11" ht="43.5" x14ac:dyDescent="0.35">
      <c r="A2" s="2" t="s">
        <v>4</v>
      </c>
      <c r="B2">
        <v>-1</v>
      </c>
      <c r="C2">
        <v>-1</v>
      </c>
      <c r="D2">
        <v>2</v>
      </c>
      <c r="E2">
        <v>2</v>
      </c>
      <c r="F2" s="2" t="s">
        <v>107</v>
      </c>
      <c r="H2" s="9"/>
      <c r="I2" s="10"/>
      <c r="J2" s="11"/>
      <c r="K2" s="11"/>
    </row>
    <row r="3" spans="1:11" ht="43.5" x14ac:dyDescent="0.35">
      <c r="A3" s="2" t="s">
        <v>7</v>
      </c>
      <c r="B3" s="20">
        <v>1</v>
      </c>
      <c r="C3">
        <v>1</v>
      </c>
      <c r="D3">
        <v>1</v>
      </c>
      <c r="E3">
        <v>1</v>
      </c>
      <c r="F3" s="21" t="s">
        <v>108</v>
      </c>
      <c r="H3" s="9"/>
      <c r="I3" s="10"/>
      <c r="J3" s="11"/>
      <c r="K3" s="11"/>
    </row>
    <row r="4" spans="1:11" x14ac:dyDescent="0.35">
      <c r="A4" s="2" t="s">
        <v>10</v>
      </c>
      <c r="H4" s="9"/>
      <c r="I4" s="10"/>
      <c r="J4" s="11"/>
      <c r="K4" s="11"/>
    </row>
    <row r="5" spans="1:11" ht="29" x14ac:dyDescent="0.35">
      <c r="A5" s="3" t="s">
        <v>13</v>
      </c>
      <c r="B5">
        <v>-2</v>
      </c>
      <c r="C5">
        <v>-2</v>
      </c>
      <c r="D5">
        <v>-2</v>
      </c>
      <c r="E5">
        <v>-2</v>
      </c>
      <c r="F5" s="2" t="s">
        <v>109</v>
      </c>
      <c r="H5" s="9"/>
      <c r="I5" s="10"/>
      <c r="J5" s="11"/>
      <c r="K5" s="11"/>
    </row>
    <row r="6" spans="1:11" ht="29" x14ac:dyDescent="0.35">
      <c r="A6" s="4" t="s">
        <v>44</v>
      </c>
      <c r="B6" s="20">
        <v>0</v>
      </c>
      <c r="C6">
        <v>0</v>
      </c>
      <c r="D6">
        <v>-2</v>
      </c>
      <c r="E6">
        <v>-2</v>
      </c>
      <c r="F6" s="21" t="s">
        <v>171</v>
      </c>
      <c r="H6" s="9"/>
      <c r="I6" s="10"/>
    </row>
    <row r="7" spans="1:11" ht="43.5" x14ac:dyDescent="0.35">
      <c r="A7" s="3" t="s">
        <v>16</v>
      </c>
      <c r="B7" s="29">
        <v>-2</v>
      </c>
      <c r="C7" s="27">
        <v>-1</v>
      </c>
      <c r="D7" s="27">
        <v>-2</v>
      </c>
      <c r="E7" s="27">
        <v>-2</v>
      </c>
      <c r="F7" s="21" t="s">
        <v>110</v>
      </c>
      <c r="H7" s="9"/>
      <c r="I7" s="10"/>
      <c r="J7" s="9"/>
      <c r="K7" s="9"/>
    </row>
    <row r="8" spans="1:11" x14ac:dyDescent="0.35">
      <c r="A8" s="2" t="s">
        <v>18</v>
      </c>
      <c r="B8" s="20"/>
      <c r="H8" s="9"/>
      <c r="I8" s="10"/>
      <c r="J8" s="9"/>
      <c r="K8" s="9"/>
    </row>
    <row r="9" spans="1:11" ht="29" x14ac:dyDescent="0.35">
      <c r="A9" s="2" t="s">
        <v>22</v>
      </c>
      <c r="B9">
        <v>1</v>
      </c>
      <c r="C9">
        <v>1</v>
      </c>
      <c r="D9">
        <v>1</v>
      </c>
      <c r="E9">
        <v>1</v>
      </c>
      <c r="F9" s="2" t="s">
        <v>111</v>
      </c>
      <c r="H9" s="9"/>
      <c r="I9" s="10"/>
      <c r="J9" s="9"/>
    </row>
    <row r="10" spans="1:11" ht="43.5" x14ac:dyDescent="0.35">
      <c r="A10" s="2" t="s">
        <v>25</v>
      </c>
      <c r="B10" s="20">
        <v>-2</v>
      </c>
      <c r="C10">
        <v>-2</v>
      </c>
      <c r="D10">
        <v>-2</v>
      </c>
      <c r="E10">
        <v>-2</v>
      </c>
      <c r="F10" s="21" t="s">
        <v>112</v>
      </c>
      <c r="J10" s="22"/>
      <c r="K10" s="16"/>
    </row>
    <row r="11" spans="1:11" ht="29" x14ac:dyDescent="0.35">
      <c r="A11" s="2" t="s">
        <v>28</v>
      </c>
      <c r="B11" s="20"/>
      <c r="F11" s="21"/>
      <c r="I11" s="22"/>
      <c r="J11" s="16"/>
      <c r="K11" s="18"/>
    </row>
    <row r="12" spans="1:11" ht="29" x14ac:dyDescent="0.35">
      <c r="A12" s="2" t="s">
        <v>31</v>
      </c>
      <c r="B12" s="29">
        <v>-2</v>
      </c>
      <c r="C12" s="29">
        <v>-2</v>
      </c>
      <c r="D12" s="29">
        <v>-2</v>
      </c>
      <c r="E12" s="29">
        <v>-2</v>
      </c>
      <c r="F12" s="21" t="s">
        <v>76</v>
      </c>
      <c r="I12" s="23"/>
      <c r="J12" s="18"/>
      <c r="K12" s="18"/>
    </row>
    <row r="13" spans="1:11" ht="29" x14ac:dyDescent="0.35">
      <c r="A13" s="2" t="s">
        <v>33</v>
      </c>
      <c r="B13" s="20"/>
      <c r="F13" s="21"/>
      <c r="I13" s="13"/>
      <c r="J13" s="18"/>
      <c r="K13" s="18"/>
    </row>
    <row r="14" spans="1:11" ht="58" x14ac:dyDescent="0.35">
      <c r="A14" s="2" t="s">
        <v>36</v>
      </c>
      <c r="B14">
        <v>-3</v>
      </c>
      <c r="C14">
        <v>1</v>
      </c>
      <c r="D14">
        <v>-1</v>
      </c>
      <c r="E14">
        <v>1</v>
      </c>
      <c r="F14" s="2" t="s">
        <v>153</v>
      </c>
      <c r="I14" s="24"/>
      <c r="J14" s="18"/>
      <c r="K14" s="18"/>
    </row>
    <row r="15" spans="1:11" ht="29" x14ac:dyDescent="0.35">
      <c r="A15" s="2" t="s">
        <v>39</v>
      </c>
      <c r="B15" s="20">
        <v>-1</v>
      </c>
      <c r="C15" s="20">
        <v>0</v>
      </c>
      <c r="D15" s="20">
        <v>0</v>
      </c>
      <c r="E15" s="20">
        <v>0</v>
      </c>
      <c r="F15" s="21" t="s">
        <v>113</v>
      </c>
      <c r="I15" s="24"/>
      <c r="J15" s="18"/>
      <c r="K15" s="18"/>
    </row>
    <row r="16" spans="1:11" x14ac:dyDescent="0.35">
      <c r="A16" s="2" t="s">
        <v>42</v>
      </c>
      <c r="B16" s="20"/>
      <c r="F16" s="21"/>
      <c r="I16" s="24"/>
      <c r="J16" s="18"/>
      <c r="K16" s="18"/>
    </row>
    <row r="17" spans="1:11" x14ac:dyDescent="0.35">
      <c r="A17" s="7" t="s">
        <v>47</v>
      </c>
      <c r="B17">
        <f>SUM(B2:B16)</f>
        <v>-11</v>
      </c>
      <c r="C17">
        <f t="shared" ref="C17:E17" si="0">SUM(C2:C16)</f>
        <v>-5</v>
      </c>
      <c r="D17">
        <f t="shared" si="0"/>
        <v>-7</v>
      </c>
      <c r="E17">
        <f t="shared" si="0"/>
        <v>-5</v>
      </c>
      <c r="I17" s="24"/>
      <c r="J17" s="18"/>
      <c r="K17" s="18"/>
    </row>
    <row r="18" spans="1:11" x14ac:dyDescent="0.35">
      <c r="I18" s="24"/>
      <c r="J18" s="18"/>
      <c r="K18" s="18"/>
    </row>
    <row r="19" spans="1:11" x14ac:dyDescent="0.35">
      <c r="I19" s="24"/>
      <c r="J19" s="18"/>
      <c r="K19" s="18"/>
    </row>
    <row r="20" spans="1:11" x14ac:dyDescent="0.35">
      <c r="I20" s="24"/>
      <c r="J20" s="18"/>
      <c r="K20" s="18"/>
    </row>
    <row r="21" spans="1:11" x14ac:dyDescent="0.35">
      <c r="I21" s="24"/>
      <c r="J21" s="18"/>
      <c r="K21" s="18"/>
    </row>
    <row r="22" spans="1:11" x14ac:dyDescent="0.35">
      <c r="I22" s="24"/>
      <c r="J22" s="18"/>
      <c r="K22" s="18"/>
    </row>
    <row r="23" spans="1:11" x14ac:dyDescent="0.35">
      <c r="I23" s="24"/>
      <c r="J23" s="18"/>
      <c r="K23" s="18"/>
    </row>
    <row r="24" spans="1:11" x14ac:dyDescent="0.35">
      <c r="I24" s="24"/>
      <c r="J24" s="18"/>
      <c r="K24" s="18"/>
    </row>
    <row r="25" spans="1:11" x14ac:dyDescent="0.35">
      <c r="I25" s="24"/>
      <c r="J25" s="18"/>
    </row>
    <row r="26" spans="1:11" x14ac:dyDescent="0.35">
      <c r="I26" s="24"/>
      <c r="J26" s="18"/>
      <c r="K26" s="18"/>
    </row>
    <row r="27" spans="1:11" x14ac:dyDescent="0.35">
      <c r="I27" s="24"/>
      <c r="J27" s="18"/>
    </row>
    <row r="29" spans="1:11" x14ac:dyDescent="0.35">
      <c r="J29" s="1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F8235-1A55-4045-B98D-E62BC06EAC89}">
  <dimension ref="A1:K26"/>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 min="9" max="9" width="10.1796875" customWidth="1"/>
    <col min="10" max="10" width="11.54296875" customWidth="1"/>
  </cols>
  <sheetData>
    <row r="1" spans="1:11" x14ac:dyDescent="0.35">
      <c r="A1" s="1" t="s">
        <v>0</v>
      </c>
      <c r="B1" s="6" t="s">
        <v>80</v>
      </c>
      <c r="C1" s="6" t="s">
        <v>81</v>
      </c>
      <c r="D1" s="6" t="s">
        <v>139</v>
      </c>
      <c r="E1" s="6" t="s">
        <v>140</v>
      </c>
      <c r="F1" s="1" t="s">
        <v>46</v>
      </c>
      <c r="H1" s="9"/>
      <c r="I1" s="9"/>
      <c r="J1" s="12"/>
      <c r="K1" s="12"/>
    </row>
    <row r="2" spans="1:11" ht="43.5" x14ac:dyDescent="0.35">
      <c r="A2" s="2" t="s">
        <v>4</v>
      </c>
      <c r="B2">
        <v>-3</v>
      </c>
      <c r="C2">
        <v>1</v>
      </c>
      <c r="D2">
        <v>1</v>
      </c>
      <c r="E2">
        <v>1</v>
      </c>
      <c r="F2" s="2" t="s">
        <v>114</v>
      </c>
      <c r="H2" s="9"/>
      <c r="I2" s="10"/>
      <c r="J2" s="11"/>
      <c r="K2" s="11"/>
    </row>
    <row r="3" spans="1:11" ht="58" x14ac:dyDescent="0.35">
      <c r="A3" s="2" t="s">
        <v>7</v>
      </c>
      <c r="B3" s="20">
        <v>-2</v>
      </c>
      <c r="C3">
        <v>-2</v>
      </c>
      <c r="D3">
        <v>-2</v>
      </c>
      <c r="E3">
        <v>1</v>
      </c>
      <c r="F3" s="21" t="s">
        <v>154</v>
      </c>
      <c r="H3" s="9"/>
      <c r="I3" s="10"/>
      <c r="J3" s="11"/>
      <c r="K3" s="11"/>
    </row>
    <row r="4" spans="1:11" x14ac:dyDescent="0.35">
      <c r="A4" s="2" t="s">
        <v>10</v>
      </c>
      <c r="H4" s="9"/>
      <c r="I4" s="10"/>
      <c r="J4" s="11"/>
      <c r="K4" s="11"/>
    </row>
    <row r="5" spans="1:11" ht="29" x14ac:dyDescent="0.35">
      <c r="A5" s="3" t="s">
        <v>13</v>
      </c>
      <c r="B5">
        <v>-2</v>
      </c>
      <c r="C5">
        <v>-2</v>
      </c>
      <c r="D5">
        <v>-2</v>
      </c>
      <c r="E5">
        <v>-2</v>
      </c>
      <c r="F5" s="2" t="s">
        <v>115</v>
      </c>
      <c r="H5" s="9"/>
      <c r="I5" s="10"/>
      <c r="J5" s="11"/>
      <c r="K5" s="11"/>
    </row>
    <row r="6" spans="1:11" ht="29" x14ac:dyDescent="0.35">
      <c r="A6" s="4" t="s">
        <v>44</v>
      </c>
      <c r="B6" s="20">
        <v>0</v>
      </c>
      <c r="C6">
        <v>0</v>
      </c>
      <c r="D6">
        <v>-2</v>
      </c>
      <c r="E6">
        <v>-2</v>
      </c>
      <c r="F6" s="21" t="s">
        <v>171</v>
      </c>
      <c r="H6" s="9"/>
      <c r="I6" s="10"/>
    </row>
    <row r="7" spans="1:11" ht="43.5" x14ac:dyDescent="0.35">
      <c r="A7" s="3" t="s">
        <v>16</v>
      </c>
      <c r="B7" s="29">
        <v>-1</v>
      </c>
      <c r="C7" s="27">
        <v>-1</v>
      </c>
      <c r="D7" s="27">
        <v>-2</v>
      </c>
      <c r="E7" s="27">
        <v>-2</v>
      </c>
      <c r="F7" s="21" t="s">
        <v>116</v>
      </c>
      <c r="H7" s="9"/>
      <c r="I7" s="10"/>
      <c r="J7" s="9"/>
      <c r="K7" s="9"/>
    </row>
    <row r="8" spans="1:11" ht="43.5" x14ac:dyDescent="0.35">
      <c r="A8" s="2" t="s">
        <v>18</v>
      </c>
      <c r="B8" s="20">
        <v>-3</v>
      </c>
      <c r="C8" s="20">
        <v>-3</v>
      </c>
      <c r="D8" s="20">
        <v>-3</v>
      </c>
      <c r="E8" s="20">
        <v>-3</v>
      </c>
      <c r="F8" s="21" t="s">
        <v>65</v>
      </c>
      <c r="H8" s="9"/>
      <c r="I8" s="10"/>
      <c r="J8" s="9"/>
      <c r="K8" s="9"/>
    </row>
    <row r="9" spans="1:11" ht="29" x14ac:dyDescent="0.35">
      <c r="A9" s="2" t="s">
        <v>22</v>
      </c>
      <c r="B9">
        <v>-1</v>
      </c>
      <c r="C9">
        <v>-1</v>
      </c>
      <c r="D9" s="20">
        <v>-1</v>
      </c>
      <c r="E9">
        <v>-1</v>
      </c>
      <c r="F9" s="2" t="s">
        <v>117</v>
      </c>
      <c r="H9" s="9"/>
      <c r="I9" s="10"/>
      <c r="J9" s="9"/>
    </row>
    <row r="10" spans="1:11" ht="29" x14ac:dyDescent="0.35">
      <c r="A10" s="2" t="s">
        <v>25</v>
      </c>
      <c r="B10" s="20">
        <v>-3</v>
      </c>
      <c r="C10" s="20">
        <v>-3</v>
      </c>
      <c r="D10" s="20">
        <v>-3</v>
      </c>
      <c r="E10" s="20">
        <v>-3</v>
      </c>
      <c r="F10" s="21" t="s">
        <v>66</v>
      </c>
      <c r="J10" s="22"/>
      <c r="K10" s="16"/>
    </row>
    <row r="11" spans="1:11" ht="29" x14ac:dyDescent="0.35">
      <c r="A11" s="2" t="s">
        <v>28</v>
      </c>
      <c r="B11" s="20"/>
      <c r="F11" s="21"/>
      <c r="I11" s="17"/>
      <c r="J11" s="17"/>
      <c r="K11" s="18"/>
    </row>
    <row r="12" spans="1:11" ht="29" x14ac:dyDescent="0.35">
      <c r="A12" s="28" t="s">
        <v>31</v>
      </c>
      <c r="B12" s="29">
        <v>-2</v>
      </c>
      <c r="C12" s="29">
        <v>-2</v>
      </c>
      <c r="D12" s="29">
        <v>-2</v>
      </c>
      <c r="E12" s="29">
        <v>-2</v>
      </c>
      <c r="F12" s="30" t="s">
        <v>75</v>
      </c>
      <c r="I12" s="13"/>
      <c r="J12" s="13"/>
      <c r="K12" s="18"/>
    </row>
    <row r="13" spans="1:11" ht="29" x14ac:dyDescent="0.35">
      <c r="A13" s="2" t="s">
        <v>33</v>
      </c>
      <c r="B13" s="20"/>
      <c r="F13" s="21"/>
      <c r="I13" s="13"/>
      <c r="J13" s="13"/>
      <c r="K13" s="18"/>
    </row>
    <row r="14" spans="1:11" ht="58" x14ac:dyDescent="0.35">
      <c r="A14" s="2" t="s">
        <v>36</v>
      </c>
      <c r="B14">
        <v>-3</v>
      </c>
      <c r="C14">
        <v>1</v>
      </c>
      <c r="D14">
        <v>-1</v>
      </c>
      <c r="E14">
        <v>1</v>
      </c>
      <c r="F14" s="2" t="s">
        <v>153</v>
      </c>
      <c r="I14" s="19"/>
      <c r="J14" s="15"/>
      <c r="K14" s="18"/>
    </row>
    <row r="15" spans="1:11" ht="43.5" x14ac:dyDescent="0.35">
      <c r="A15" s="2" t="s">
        <v>39</v>
      </c>
      <c r="B15" s="20">
        <v>-2</v>
      </c>
      <c r="C15" s="20">
        <v>-1</v>
      </c>
      <c r="D15" s="20">
        <v>-2</v>
      </c>
      <c r="E15" s="20">
        <v>-1</v>
      </c>
      <c r="F15" s="21" t="s">
        <v>155</v>
      </c>
      <c r="I15" s="19"/>
      <c r="J15" s="15"/>
      <c r="K15" s="18"/>
    </row>
    <row r="16" spans="1:11" x14ac:dyDescent="0.35">
      <c r="A16" s="2" t="s">
        <v>42</v>
      </c>
      <c r="B16" s="20"/>
      <c r="F16" s="21"/>
      <c r="I16" s="15"/>
      <c r="J16" s="15"/>
      <c r="K16" s="18"/>
    </row>
    <row r="17" spans="1:11" x14ac:dyDescent="0.35">
      <c r="A17" s="7" t="s">
        <v>47</v>
      </c>
      <c r="B17">
        <f>SUM(B2:B16)</f>
        <v>-22</v>
      </c>
      <c r="C17">
        <f t="shared" ref="C17:E17" si="0">SUM(C2:C16)</f>
        <v>-13</v>
      </c>
      <c r="D17">
        <f t="shared" si="0"/>
        <v>-19</v>
      </c>
      <c r="E17">
        <f t="shared" si="0"/>
        <v>-13</v>
      </c>
      <c r="J17" s="15"/>
      <c r="K17" s="18"/>
    </row>
    <row r="18" spans="1:11" x14ac:dyDescent="0.35">
      <c r="J18" s="15"/>
      <c r="K18" s="18"/>
    </row>
    <row r="19" spans="1:11" x14ac:dyDescent="0.35">
      <c r="J19" s="15"/>
      <c r="K19" s="18"/>
    </row>
    <row r="20" spans="1:11" x14ac:dyDescent="0.35">
      <c r="J20" s="15"/>
      <c r="K20" s="18"/>
    </row>
    <row r="21" spans="1:11" x14ac:dyDescent="0.35">
      <c r="J21" s="15"/>
      <c r="K21" s="18"/>
    </row>
    <row r="22" spans="1:11" x14ac:dyDescent="0.35">
      <c r="J22" s="15"/>
      <c r="K22" s="18"/>
    </row>
    <row r="23" spans="1:11" x14ac:dyDescent="0.35">
      <c r="J23" s="15"/>
      <c r="K23" s="18"/>
    </row>
    <row r="24" spans="1:11" x14ac:dyDescent="0.35">
      <c r="J24" s="15"/>
      <c r="K24" s="18"/>
    </row>
    <row r="26" spans="1:11" x14ac:dyDescent="0.35">
      <c r="K26" s="1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6155E-DB00-4DCD-BFCC-06854BEF46AC}">
  <dimension ref="A1:K26"/>
  <sheetViews>
    <sheetView workbookViewId="0">
      <pane xSplit="1" ySplit="1" topLeftCell="B2" activePane="bottomRight" state="frozen"/>
      <selection pane="topRight" activeCell="B1" sqref="B1"/>
      <selection pane="bottomLeft" activeCell="A2" sqref="A2"/>
      <selection pane="bottomRight"/>
    </sheetView>
  </sheetViews>
  <sheetFormatPr defaultRowHeight="14.5" x14ac:dyDescent="0.35"/>
  <cols>
    <col min="1" max="1" width="31.453125" style="2" customWidth="1"/>
    <col min="6" max="6" width="69.54296875" style="2" customWidth="1"/>
    <col min="9" max="9" width="10.1796875" customWidth="1"/>
    <col min="10" max="10" width="11.54296875" customWidth="1"/>
  </cols>
  <sheetData>
    <row r="1" spans="1:11" x14ac:dyDescent="0.35">
      <c r="A1" s="1" t="s">
        <v>0</v>
      </c>
      <c r="B1" s="6" t="s">
        <v>80</v>
      </c>
      <c r="C1" s="6" t="s">
        <v>81</v>
      </c>
      <c r="D1" s="6" t="s">
        <v>139</v>
      </c>
      <c r="E1" s="6" t="s">
        <v>140</v>
      </c>
      <c r="F1" s="1" t="s">
        <v>46</v>
      </c>
      <c r="H1" s="9"/>
      <c r="I1" s="9"/>
      <c r="J1" s="12"/>
      <c r="K1" s="12"/>
    </row>
    <row r="2" spans="1:11" ht="58" x14ac:dyDescent="0.35">
      <c r="A2" s="2" t="s">
        <v>4</v>
      </c>
      <c r="B2">
        <v>-3</v>
      </c>
      <c r="C2">
        <v>2</v>
      </c>
      <c r="D2">
        <v>1</v>
      </c>
      <c r="E2">
        <v>1</v>
      </c>
      <c r="F2" s="2" t="s">
        <v>118</v>
      </c>
      <c r="H2" s="9"/>
      <c r="I2" s="10"/>
      <c r="J2" s="11"/>
      <c r="K2" s="11"/>
    </row>
    <row r="3" spans="1:11" ht="58" x14ac:dyDescent="0.35">
      <c r="A3" s="2" t="s">
        <v>7</v>
      </c>
      <c r="B3" s="20">
        <v>-2</v>
      </c>
      <c r="C3">
        <v>1</v>
      </c>
      <c r="D3">
        <v>0</v>
      </c>
      <c r="E3">
        <v>1</v>
      </c>
      <c r="F3" s="21" t="s">
        <v>151</v>
      </c>
      <c r="H3" s="9"/>
      <c r="I3" s="10"/>
      <c r="J3" s="11"/>
      <c r="K3" s="11"/>
    </row>
    <row r="4" spans="1:11" x14ac:dyDescent="0.35">
      <c r="A4" s="2" t="s">
        <v>10</v>
      </c>
      <c r="H4" s="9"/>
      <c r="I4" s="10"/>
      <c r="J4" s="11"/>
      <c r="K4" s="11"/>
    </row>
    <row r="5" spans="1:11" ht="29" x14ac:dyDescent="0.35">
      <c r="A5" s="3" t="s">
        <v>13</v>
      </c>
      <c r="B5">
        <v>-2</v>
      </c>
      <c r="C5">
        <v>-2</v>
      </c>
      <c r="D5">
        <v>-2</v>
      </c>
      <c r="E5">
        <v>-2</v>
      </c>
      <c r="F5" s="2" t="s">
        <v>119</v>
      </c>
      <c r="H5" s="9"/>
      <c r="I5" s="10"/>
      <c r="J5" s="11"/>
      <c r="K5" s="11"/>
    </row>
    <row r="6" spans="1:11" ht="29" x14ac:dyDescent="0.35">
      <c r="A6" s="4" t="s">
        <v>44</v>
      </c>
      <c r="B6" s="20">
        <v>0</v>
      </c>
      <c r="C6">
        <v>0</v>
      </c>
      <c r="D6">
        <v>-2</v>
      </c>
      <c r="E6">
        <v>-2</v>
      </c>
      <c r="F6" s="21" t="s">
        <v>171</v>
      </c>
      <c r="H6" s="9"/>
      <c r="I6" s="10"/>
    </row>
    <row r="7" spans="1:11" ht="43.5" x14ac:dyDescent="0.35">
      <c r="A7" s="3" t="s">
        <v>16</v>
      </c>
      <c r="B7" s="29">
        <v>-1</v>
      </c>
      <c r="C7" s="27">
        <v>-1</v>
      </c>
      <c r="D7" s="27">
        <v>-2</v>
      </c>
      <c r="E7" s="27">
        <v>-2</v>
      </c>
      <c r="F7" s="21" t="s">
        <v>120</v>
      </c>
      <c r="H7" s="9"/>
      <c r="I7" s="10"/>
      <c r="J7" s="9"/>
      <c r="K7" s="9"/>
    </row>
    <row r="8" spans="1:11" ht="73" thickBot="1" x14ac:dyDescent="0.4">
      <c r="A8" s="2" t="s">
        <v>18</v>
      </c>
      <c r="B8" s="20">
        <v>3</v>
      </c>
      <c r="C8">
        <v>1</v>
      </c>
      <c r="D8">
        <v>-1</v>
      </c>
      <c r="E8">
        <v>1</v>
      </c>
      <c r="F8" s="21" t="s">
        <v>152</v>
      </c>
      <c r="H8" s="9"/>
      <c r="I8" s="10"/>
      <c r="J8" s="9"/>
      <c r="K8" s="9"/>
    </row>
    <row r="9" spans="1:11" ht="29.5" thickBot="1" x14ac:dyDescent="0.4">
      <c r="A9" s="2" t="s">
        <v>22</v>
      </c>
      <c r="B9">
        <v>-3</v>
      </c>
      <c r="C9">
        <v>1</v>
      </c>
      <c r="D9">
        <v>-1</v>
      </c>
      <c r="E9">
        <v>-1</v>
      </c>
      <c r="F9" s="25" t="s">
        <v>121</v>
      </c>
      <c r="H9" s="9"/>
      <c r="I9" s="10"/>
      <c r="J9" s="9"/>
    </row>
    <row r="10" spans="1:11" ht="43.5" x14ac:dyDescent="0.35">
      <c r="A10" s="2" t="s">
        <v>25</v>
      </c>
      <c r="B10" s="20">
        <v>-3</v>
      </c>
      <c r="C10" s="20">
        <v>-3</v>
      </c>
      <c r="D10" s="20">
        <v>-3</v>
      </c>
      <c r="E10" s="20">
        <v>-3</v>
      </c>
      <c r="F10" s="21" t="s">
        <v>122</v>
      </c>
      <c r="J10" s="22"/>
      <c r="K10" s="16"/>
    </row>
    <row r="11" spans="1:11" ht="29" x14ac:dyDescent="0.35">
      <c r="A11" s="2" t="s">
        <v>28</v>
      </c>
      <c r="B11" s="20"/>
      <c r="F11" s="21"/>
      <c r="I11" s="17"/>
      <c r="J11" s="17"/>
      <c r="K11" s="18"/>
    </row>
    <row r="12" spans="1:11" ht="29" x14ac:dyDescent="0.35">
      <c r="A12" s="2" t="s">
        <v>31</v>
      </c>
      <c r="B12" s="29">
        <v>-2</v>
      </c>
      <c r="C12" s="29">
        <v>-2</v>
      </c>
      <c r="D12" s="29">
        <v>-2</v>
      </c>
      <c r="E12" s="29">
        <v>-2</v>
      </c>
      <c r="F12" s="21" t="s">
        <v>77</v>
      </c>
      <c r="I12" s="13"/>
      <c r="J12" s="13"/>
      <c r="K12" s="18"/>
    </row>
    <row r="13" spans="1:11" ht="29" x14ac:dyDescent="0.35">
      <c r="A13" s="2" t="s">
        <v>33</v>
      </c>
      <c r="B13" s="20"/>
      <c r="F13" s="21"/>
      <c r="I13" s="13"/>
      <c r="J13" s="13"/>
      <c r="K13" s="18"/>
    </row>
    <row r="14" spans="1:11" ht="58" x14ac:dyDescent="0.35">
      <c r="A14" s="2" t="s">
        <v>36</v>
      </c>
      <c r="B14">
        <v>-3</v>
      </c>
      <c r="C14">
        <v>1</v>
      </c>
      <c r="D14">
        <v>-1</v>
      </c>
      <c r="E14">
        <v>1</v>
      </c>
      <c r="F14" s="2" t="s">
        <v>153</v>
      </c>
      <c r="I14" s="19"/>
      <c r="J14" s="15"/>
      <c r="K14" s="18"/>
    </row>
    <row r="15" spans="1:11" ht="29" x14ac:dyDescent="0.35">
      <c r="A15" s="2" t="s">
        <v>39</v>
      </c>
      <c r="B15" s="20">
        <v>-2</v>
      </c>
      <c r="C15" s="20">
        <v>0</v>
      </c>
      <c r="D15" s="20">
        <v>-1</v>
      </c>
      <c r="E15" s="20">
        <v>-1</v>
      </c>
      <c r="F15" s="21" t="s">
        <v>123</v>
      </c>
      <c r="I15" s="19"/>
      <c r="J15" s="15"/>
      <c r="K15" s="18"/>
    </row>
    <row r="16" spans="1:11" x14ac:dyDescent="0.35">
      <c r="A16" s="2" t="s">
        <v>42</v>
      </c>
      <c r="B16" s="20"/>
      <c r="F16" s="21"/>
      <c r="I16" s="15"/>
      <c r="J16" s="15"/>
      <c r="K16" s="18"/>
    </row>
    <row r="17" spans="1:11" x14ac:dyDescent="0.35">
      <c r="A17" s="7" t="s">
        <v>47</v>
      </c>
      <c r="B17">
        <f>SUM(B2:B16)</f>
        <v>-18</v>
      </c>
      <c r="C17">
        <f t="shared" ref="C17:E17" si="0">SUM(C2:C16)</f>
        <v>-2</v>
      </c>
      <c r="D17">
        <f t="shared" si="0"/>
        <v>-14</v>
      </c>
      <c r="E17">
        <f t="shared" si="0"/>
        <v>-9</v>
      </c>
      <c r="J17" s="15"/>
      <c r="K17" s="18"/>
    </row>
    <row r="18" spans="1:11" x14ac:dyDescent="0.35">
      <c r="J18" s="15"/>
      <c r="K18" s="18"/>
    </row>
    <row r="19" spans="1:11" x14ac:dyDescent="0.35">
      <c r="J19" s="15"/>
      <c r="K19" s="18"/>
    </row>
    <row r="20" spans="1:11" x14ac:dyDescent="0.35">
      <c r="J20" s="15"/>
      <c r="K20" s="18"/>
    </row>
    <row r="21" spans="1:11" x14ac:dyDescent="0.35">
      <c r="J21" s="15"/>
      <c r="K21" s="18"/>
    </row>
    <row r="22" spans="1:11" x14ac:dyDescent="0.35">
      <c r="J22" s="15"/>
      <c r="K22" s="18"/>
    </row>
    <row r="23" spans="1:11" x14ac:dyDescent="0.35">
      <c r="J23" s="15"/>
      <c r="K23" s="18"/>
    </row>
    <row r="24" spans="1:11" x14ac:dyDescent="0.35">
      <c r="J24" s="15"/>
      <c r="K24" s="18"/>
    </row>
    <row r="26" spans="1:11" x14ac:dyDescent="0.35">
      <c r="K26" s="1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Lines of Evidence</vt:lpstr>
      <vt:lpstr>Temperature</vt:lpstr>
      <vt:lpstr>pH</vt:lpstr>
      <vt:lpstr>DO</vt:lpstr>
      <vt:lpstr>Conductivity-TDS</vt:lpstr>
      <vt:lpstr>Sodium</vt:lpstr>
      <vt:lpstr>Potassium</vt:lpstr>
      <vt:lpstr>Chloride</vt:lpstr>
      <vt:lpstr>Sulfate</vt:lpstr>
      <vt:lpstr>Sediment</vt:lpstr>
      <vt:lpstr>Organic Matter</vt:lpstr>
      <vt:lpstr>TP</vt:lpstr>
      <vt:lpstr>Nitrogen</vt:lpstr>
      <vt:lpstr>Ammonia</vt:lpstr>
      <vt:lpstr>Metals</vt:lpstr>
      <vt:lpstr>PFAS</vt:lpstr>
      <vt:lpstr>Sed Metals</vt:lpstr>
      <vt:lpstr>Sed PAHs</vt:lpstr>
      <vt:lpstr>Sed PCBs</vt:lpstr>
      <vt:lpstr>Sed pesticides</vt:lpstr>
      <vt:lpstr>Dam</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R.Brent</dc:creator>
  <cp:lastModifiedBy>R.Brent</cp:lastModifiedBy>
  <cp:lastPrinted>2021-11-30T16:05:31Z</cp:lastPrinted>
  <dcterms:created xsi:type="dcterms:W3CDTF">2021-01-05T17:50:33Z</dcterms:created>
  <dcterms:modified xsi:type="dcterms:W3CDTF">2024-07-18T19:16:58Z</dcterms:modified>
</cp:coreProperties>
</file>